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https://amedeloitte.sharepoint.com/sites/TCHPhase5/Shared Documents/Faster Payments Council/FPC Partnership Scope and Deliverable/FPC Deliverable/Tool 2 Maturity Model/Merchants/"/>
    </mc:Choice>
  </mc:AlternateContent>
  <xr:revisionPtr revIDLastSave="1702" documentId="13_ncr:1_{890C68C2-0BF1-41EE-AF01-DE2BD0DB684B}" xr6:coauthVersionLast="45" xr6:coauthVersionMax="45" xr10:uidLastSave="{11DBE2EE-BAD3-4887-BBE0-6D0FC250E08E}"/>
  <workbookProtection workbookAlgorithmName="SHA-512" workbookHashValue="hl0YXfgTebQJVJ4qSZ84tMHk7NBAu/5nWEYNWL4UTGaE7Doqh2GsgDE4MvU/V0Z+YKcJhl2Kf8avArlGgSQOcA==" workbookSaltValue="OaYk0KXmxraH1xRzVa2RAA==" workbookSpinCount="100000" lockStructure="1"/>
  <bookViews>
    <workbookView xWindow="-110" yWindow="-110" windowWidth="19420" windowHeight="10420" tabRatio="659" xr2:uid="{7FE95ECC-A4FC-48BB-9C70-C0E3A6DD81C9}"/>
  </bookViews>
  <sheets>
    <sheet name="Home" sheetId="6" r:id="rId1"/>
    <sheet name="1. Business Readiness" sheetId="3" r:id="rId2"/>
    <sheet name="2. Operational Readiness" sheetId="1" r:id="rId3"/>
    <sheet name="3. Technology Readiness" sheetId="2" r:id="rId4"/>
    <sheet name="Maturity Curve" sheetId="5" r:id="rId5"/>
    <sheet name="Consent" sheetId="10" r:id="rId6"/>
    <sheet name="Next Steps text" sheetId="9" state="hidden" r:id="rId7"/>
    <sheet name="Sheet1" sheetId="7" state="hidden" r:id="rId8"/>
    <sheet name="Sheet2" sheetId="8" state="hidden" r:id="rId9"/>
  </sheets>
  <definedNames>
    <definedName name="_xlnm._FilterDatabase" localSheetId="3" hidden="1">'3. Technology Readiness'!$A$1:$H$17</definedName>
    <definedName name="_xlnm._FilterDatabase" localSheetId="7" hidden="1">Sheet1!$B$6:$F$127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44069.11125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3" l="1"/>
  <c r="E10" i="3"/>
  <c r="E9" i="2"/>
  <c r="E10" i="2"/>
  <c r="E11" i="2"/>
  <c r="E12" i="2"/>
  <c r="E8" i="2"/>
  <c r="D15" i="2" s="1"/>
  <c r="E9" i="1"/>
  <c r="E10" i="1"/>
  <c r="E11" i="1"/>
  <c r="E12" i="1"/>
  <c r="E13" i="1"/>
  <c r="E14" i="1"/>
  <c r="E8" i="1"/>
  <c r="E11" i="3"/>
  <c r="E12" i="3"/>
  <c r="E13" i="3"/>
  <c r="E14" i="3"/>
  <c r="E8" i="3"/>
  <c r="E7" i="7" l="1"/>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8" i="7"/>
  <c r="E119" i="7"/>
  <c r="E120" i="7"/>
  <c r="E121" i="7"/>
  <c r="E122" i="7"/>
  <c r="E123" i="7"/>
  <c r="E124" i="7"/>
  <c r="E125" i="7"/>
  <c r="E126" i="7"/>
  <c r="E127" i="7"/>
  <c r="E117" i="7"/>
  <c r="D8" i="7"/>
  <c r="F8" i="7" s="1"/>
  <c r="D9" i="7"/>
  <c r="F9" i="7" s="1"/>
  <c r="D10" i="7"/>
  <c r="F10" i="7" s="1"/>
  <c r="D11" i="7"/>
  <c r="F11" i="7" s="1"/>
  <c r="D12" i="7"/>
  <c r="F12" i="7" s="1"/>
  <c r="D13" i="7"/>
  <c r="F13" i="7" s="1"/>
  <c r="D14" i="7"/>
  <c r="F14" i="7" s="1"/>
  <c r="D15" i="7"/>
  <c r="F15" i="7" s="1"/>
  <c r="D16" i="7"/>
  <c r="F16" i="7" s="1"/>
  <c r="D17" i="7"/>
  <c r="F17" i="7" s="1"/>
  <c r="D18" i="7"/>
  <c r="F18" i="7" s="1"/>
  <c r="D19" i="7"/>
  <c r="F19" i="7" s="1"/>
  <c r="D20" i="7"/>
  <c r="F20" i="7" s="1"/>
  <c r="D21" i="7"/>
  <c r="F21" i="7" s="1"/>
  <c r="D22" i="7"/>
  <c r="F22" i="7" s="1"/>
  <c r="D23" i="7"/>
  <c r="F23" i="7" s="1"/>
  <c r="D24" i="7"/>
  <c r="F24" i="7" s="1"/>
  <c r="D25" i="7"/>
  <c r="F25" i="7" s="1"/>
  <c r="D26" i="7"/>
  <c r="F26" i="7" s="1"/>
  <c r="D27" i="7"/>
  <c r="F27" i="7" s="1"/>
  <c r="D28" i="7"/>
  <c r="F28" i="7" s="1"/>
  <c r="D29" i="7"/>
  <c r="F29" i="7" s="1"/>
  <c r="D30" i="7"/>
  <c r="F30" i="7" s="1"/>
  <c r="D31" i="7"/>
  <c r="F31" i="7" s="1"/>
  <c r="D32" i="7"/>
  <c r="F32" i="7" s="1"/>
  <c r="D33" i="7"/>
  <c r="F33" i="7" s="1"/>
  <c r="D34" i="7"/>
  <c r="F34" i="7" s="1"/>
  <c r="D35" i="7"/>
  <c r="F35" i="7" s="1"/>
  <c r="D36" i="7"/>
  <c r="F36" i="7" s="1"/>
  <c r="D37" i="7"/>
  <c r="F37" i="7" s="1"/>
  <c r="D38" i="7"/>
  <c r="F38" i="7" s="1"/>
  <c r="D39" i="7"/>
  <c r="F39" i="7" s="1"/>
  <c r="D40" i="7"/>
  <c r="F40" i="7" s="1"/>
  <c r="D41" i="7"/>
  <c r="F41" i="7" s="1"/>
  <c r="D42" i="7"/>
  <c r="F42" i="7" s="1"/>
  <c r="D43" i="7"/>
  <c r="F43" i="7" s="1"/>
  <c r="D44" i="7"/>
  <c r="F44" i="7" s="1"/>
  <c r="D45" i="7"/>
  <c r="F45" i="7" s="1"/>
  <c r="D46" i="7"/>
  <c r="F46" i="7" s="1"/>
  <c r="D47" i="7"/>
  <c r="F47" i="7" s="1"/>
  <c r="D48" i="7"/>
  <c r="F48" i="7" s="1"/>
  <c r="D49" i="7"/>
  <c r="F49" i="7" s="1"/>
  <c r="D50" i="7"/>
  <c r="F50" i="7" s="1"/>
  <c r="D51" i="7"/>
  <c r="F51" i="7" s="1"/>
  <c r="D52" i="7"/>
  <c r="F52" i="7" s="1"/>
  <c r="D53" i="7"/>
  <c r="F53" i="7" s="1"/>
  <c r="D54" i="7"/>
  <c r="F54" i="7" s="1"/>
  <c r="D55" i="7"/>
  <c r="F55" i="7" s="1"/>
  <c r="D56" i="7"/>
  <c r="F56" i="7" s="1"/>
  <c r="D57" i="7"/>
  <c r="F57" i="7" s="1"/>
  <c r="D58" i="7"/>
  <c r="F58" i="7" s="1"/>
  <c r="D59" i="7"/>
  <c r="F59" i="7" s="1"/>
  <c r="D60" i="7"/>
  <c r="F60" i="7" s="1"/>
  <c r="D61" i="7"/>
  <c r="F61" i="7" s="1"/>
  <c r="D62" i="7"/>
  <c r="F62" i="7" s="1"/>
  <c r="D63" i="7"/>
  <c r="F63" i="7" s="1"/>
  <c r="D64" i="7"/>
  <c r="F64" i="7" s="1"/>
  <c r="D65" i="7"/>
  <c r="F65" i="7" s="1"/>
  <c r="D66" i="7"/>
  <c r="F66" i="7" s="1"/>
  <c r="D67" i="7"/>
  <c r="F67" i="7" s="1"/>
  <c r="D68" i="7"/>
  <c r="F68" i="7" s="1"/>
  <c r="D69" i="7"/>
  <c r="F69" i="7" s="1"/>
  <c r="D70" i="7"/>
  <c r="F70" i="7" s="1"/>
  <c r="D71" i="7"/>
  <c r="F71" i="7" s="1"/>
  <c r="D72" i="7"/>
  <c r="F72" i="7" s="1"/>
  <c r="D73" i="7"/>
  <c r="F73" i="7" s="1"/>
  <c r="D74" i="7"/>
  <c r="F74" i="7" s="1"/>
  <c r="D75" i="7"/>
  <c r="F75" i="7" s="1"/>
  <c r="D76" i="7"/>
  <c r="F76" i="7" s="1"/>
  <c r="D77" i="7"/>
  <c r="F77" i="7" s="1"/>
  <c r="D78" i="7"/>
  <c r="F78" i="7" s="1"/>
  <c r="D79" i="7"/>
  <c r="F79" i="7" s="1"/>
  <c r="D80" i="7"/>
  <c r="F80" i="7" s="1"/>
  <c r="D81" i="7"/>
  <c r="F81" i="7" s="1"/>
  <c r="D82" i="7"/>
  <c r="F82" i="7" s="1"/>
  <c r="D83" i="7"/>
  <c r="F83" i="7" s="1"/>
  <c r="D84" i="7"/>
  <c r="F84" i="7" s="1"/>
  <c r="D85" i="7"/>
  <c r="F85" i="7" s="1"/>
  <c r="D86" i="7"/>
  <c r="F86" i="7" s="1"/>
  <c r="D87" i="7"/>
  <c r="F87" i="7" s="1"/>
  <c r="D88" i="7"/>
  <c r="F88" i="7" s="1"/>
  <c r="D89" i="7"/>
  <c r="F89" i="7" s="1"/>
  <c r="D90" i="7"/>
  <c r="F90" i="7" s="1"/>
  <c r="D91" i="7"/>
  <c r="F91" i="7" s="1"/>
  <c r="D92" i="7"/>
  <c r="F92" i="7" s="1"/>
  <c r="D93" i="7"/>
  <c r="F93" i="7" s="1"/>
  <c r="D94" i="7"/>
  <c r="F94" i="7" s="1"/>
  <c r="D95" i="7"/>
  <c r="F95" i="7" s="1"/>
  <c r="D96" i="7"/>
  <c r="F96" i="7" s="1"/>
  <c r="D97" i="7"/>
  <c r="F97" i="7" s="1"/>
  <c r="D98" i="7"/>
  <c r="F98" i="7" s="1"/>
  <c r="D99" i="7"/>
  <c r="F99" i="7" s="1"/>
  <c r="D100" i="7"/>
  <c r="F100" i="7" s="1"/>
  <c r="D101" i="7"/>
  <c r="F101" i="7" s="1"/>
  <c r="D102" i="7"/>
  <c r="F102" i="7" s="1"/>
  <c r="D103" i="7"/>
  <c r="F103" i="7" s="1"/>
  <c r="D104" i="7"/>
  <c r="F104" i="7" s="1"/>
  <c r="D105" i="7"/>
  <c r="F105" i="7" s="1"/>
  <c r="D106" i="7"/>
  <c r="F106" i="7" s="1"/>
  <c r="D107" i="7"/>
  <c r="F107" i="7" s="1"/>
  <c r="D108" i="7"/>
  <c r="F108" i="7" s="1"/>
  <c r="D109" i="7"/>
  <c r="F109" i="7" s="1"/>
  <c r="D110" i="7"/>
  <c r="F110" i="7" s="1"/>
  <c r="D111" i="7"/>
  <c r="F111" i="7" s="1"/>
  <c r="D112" i="7"/>
  <c r="F112" i="7" s="1"/>
  <c r="D113" i="7"/>
  <c r="F113" i="7" s="1"/>
  <c r="D114" i="7"/>
  <c r="F114" i="7" s="1"/>
  <c r="D115" i="7"/>
  <c r="F115" i="7" s="1"/>
  <c r="D116" i="7"/>
  <c r="F116" i="7" s="1"/>
  <c r="D117" i="7"/>
  <c r="F117" i="7" s="1"/>
  <c r="D118" i="7"/>
  <c r="F118" i="7" s="1"/>
  <c r="D119" i="7"/>
  <c r="F119" i="7" s="1"/>
  <c r="D120" i="7"/>
  <c r="F120" i="7" s="1"/>
  <c r="D121" i="7"/>
  <c r="F121" i="7" s="1"/>
  <c r="D122" i="7"/>
  <c r="F122" i="7" s="1"/>
  <c r="D123" i="7"/>
  <c r="F123" i="7" s="1"/>
  <c r="D124" i="7"/>
  <c r="F124" i="7" s="1"/>
  <c r="D125" i="7"/>
  <c r="F125" i="7" s="1"/>
  <c r="D126" i="7"/>
  <c r="F126" i="7" s="1"/>
  <c r="D127" i="7"/>
  <c r="F127" i="7" s="1"/>
  <c r="D7" i="7"/>
  <c r="F7" i="7" s="1"/>
  <c r="D17" i="1" l="1"/>
  <c r="D17" i="3"/>
  <c r="D6" i="5" s="1"/>
  <c r="D8" i="5" l="1"/>
  <c r="D12" i="5" l="1"/>
  <c r="C15" i="5" s="1"/>
</calcChain>
</file>

<file path=xl/sharedStrings.xml><?xml version="1.0" encoding="utf-8"?>
<sst xmlns="http://schemas.openxmlformats.org/spreadsheetml/2006/main" count="97" uniqueCount="74">
  <si>
    <t>#</t>
  </si>
  <si>
    <t>Business Readiness Activities</t>
  </si>
  <si>
    <t>Design a criteria to prioritize use cases (e.g., alignment with organization goals, investment required, resources needed, expected changes in internal processes, etc.)</t>
  </si>
  <si>
    <t>Evaluate use cases and identify the highest priority use case(s)</t>
  </si>
  <si>
    <t xml:space="preserve">Build a business case for the identified use case </t>
  </si>
  <si>
    <t>Seek buy in from relevant stakeholders on the business case and get funding approval for implementation</t>
  </si>
  <si>
    <t>Not started</t>
  </si>
  <si>
    <t>Planned to start</t>
  </si>
  <si>
    <t>Pre-requisites identified</t>
  </si>
  <si>
    <t>Pre-requisites completed</t>
  </si>
  <si>
    <t>Task execution in progress</t>
  </si>
  <si>
    <t>Task completed</t>
  </si>
  <si>
    <t>Score</t>
  </si>
  <si>
    <t>Average Business Readiness Score:</t>
  </si>
  <si>
    <t>Operational Readiness Activities</t>
  </si>
  <si>
    <t>Establish processes to support 24x7 transaction processing</t>
  </si>
  <si>
    <t>Evaluate existing fraud and risk monitoring services/procedures and ramp up as needed</t>
  </si>
  <si>
    <t>Identify level of technology support required (e.g., define SLAs)</t>
  </si>
  <si>
    <t>Prepare business process documentation and update training materials</t>
  </si>
  <si>
    <t>Educate and train technology operations team; ensure they are sufficiently staffed</t>
  </si>
  <si>
    <t>Technology Readiness Activities</t>
  </si>
  <si>
    <t>Identify additional services/modules required to be integrated to existing technology infrastructure (e.g., enhancements required to existing systems)</t>
  </si>
  <si>
    <t>Integrate front office and back office systems (e.g., connectivity to internal billing and reconciliation systems)</t>
  </si>
  <si>
    <t>Run controlled/small-scale pilots with potential banking partners and small customer cohorts</t>
  </si>
  <si>
    <t>Average Operational Readiness Score:</t>
  </si>
  <si>
    <t>Average Technology Readiness Score:</t>
  </si>
  <si>
    <t>Average Operational and Technology Readiness Score:</t>
  </si>
  <si>
    <t>Instructions:</t>
  </si>
  <si>
    <r>
      <t>In the ‘</t>
    </r>
    <r>
      <rPr>
        <b/>
        <sz val="12"/>
        <color rgb="FF000000"/>
        <rFont val="Calibri"/>
        <family val="2"/>
        <scheme val="minor"/>
      </rPr>
      <t>Business Readiness</t>
    </r>
    <r>
      <rPr>
        <sz val="12"/>
        <color rgb="FF000000"/>
        <rFont val="Calibri"/>
        <family val="2"/>
        <scheme val="minor"/>
      </rPr>
      <t>’ table,</t>
    </r>
    <r>
      <rPr>
        <b/>
        <sz val="12"/>
        <color rgb="FF000000"/>
        <rFont val="Calibri"/>
        <family val="2"/>
        <scheme val="minor"/>
      </rPr>
      <t xml:space="preserve"> </t>
    </r>
    <r>
      <rPr>
        <sz val="12"/>
        <color rgb="FF000000"/>
        <rFont val="Calibri"/>
        <family val="2"/>
        <scheme val="minor"/>
      </rPr>
      <t xml:space="preserve">select the </t>
    </r>
    <r>
      <rPr>
        <b/>
        <sz val="12"/>
        <color rgb="FF000000"/>
        <rFont val="Calibri"/>
        <family val="2"/>
        <scheme val="minor"/>
      </rPr>
      <t xml:space="preserve">status </t>
    </r>
    <r>
      <rPr>
        <sz val="12"/>
        <color rgb="FF000000"/>
        <rFont val="Calibri"/>
        <family val="2"/>
        <scheme val="minor"/>
      </rPr>
      <t xml:space="preserve">for the Business Readiness activities from the drop down list based on your </t>
    </r>
    <r>
      <rPr>
        <b/>
        <sz val="12"/>
        <color rgb="FF000000"/>
        <rFont val="Calibri"/>
        <family val="2"/>
        <scheme val="minor"/>
      </rPr>
      <t xml:space="preserve">current completion status. Scores </t>
    </r>
    <r>
      <rPr>
        <sz val="12"/>
        <color rgb="FF000000"/>
        <rFont val="Calibri"/>
        <family val="2"/>
        <scheme val="minor"/>
      </rPr>
      <t xml:space="preserve">will get </t>
    </r>
    <r>
      <rPr>
        <b/>
        <sz val="12"/>
        <color rgb="FF000000"/>
        <rFont val="Calibri"/>
        <family val="2"/>
        <scheme val="minor"/>
      </rPr>
      <t xml:space="preserve">auto-populated - </t>
    </r>
  </si>
  <si>
    <r>
      <t>In the ‘</t>
    </r>
    <r>
      <rPr>
        <b/>
        <sz val="12"/>
        <color theme="1"/>
        <rFont val="Calibri"/>
        <family val="2"/>
        <scheme val="minor"/>
      </rPr>
      <t>Operational Readiness</t>
    </r>
    <r>
      <rPr>
        <sz val="12"/>
        <color theme="1"/>
        <rFont val="Calibri"/>
        <family val="2"/>
        <scheme val="minor"/>
      </rPr>
      <t xml:space="preserve">’ table, select the </t>
    </r>
    <r>
      <rPr>
        <b/>
        <sz val="12"/>
        <color theme="1"/>
        <rFont val="Calibri"/>
        <family val="2"/>
        <scheme val="minor"/>
      </rPr>
      <t>status</t>
    </r>
    <r>
      <rPr>
        <sz val="12"/>
        <color theme="1"/>
        <rFont val="Calibri"/>
        <family val="2"/>
        <scheme val="minor"/>
      </rPr>
      <t xml:space="preserve"> for the Operational Readiness activities from the drop down list based on your </t>
    </r>
    <r>
      <rPr>
        <b/>
        <sz val="12"/>
        <color theme="1"/>
        <rFont val="Calibri"/>
        <family val="2"/>
        <scheme val="minor"/>
      </rPr>
      <t>current completion status</t>
    </r>
    <r>
      <rPr>
        <sz val="12"/>
        <color theme="1"/>
        <rFont val="Calibri"/>
        <family val="2"/>
        <scheme val="minor"/>
      </rPr>
      <t xml:space="preserve">. </t>
    </r>
    <r>
      <rPr>
        <b/>
        <sz val="12"/>
        <color theme="1"/>
        <rFont val="Calibri"/>
        <family val="2"/>
        <scheme val="minor"/>
      </rPr>
      <t>Scores</t>
    </r>
    <r>
      <rPr>
        <sz val="12"/>
        <color theme="1"/>
        <rFont val="Calibri"/>
        <family val="2"/>
        <scheme val="minor"/>
      </rPr>
      <t xml:space="preserve"> will get </t>
    </r>
    <r>
      <rPr>
        <b/>
        <sz val="12"/>
        <color theme="1"/>
        <rFont val="Calibri"/>
        <family val="2"/>
        <scheme val="minor"/>
      </rPr>
      <t>auto-populated</t>
    </r>
    <r>
      <rPr>
        <sz val="12"/>
        <color theme="1"/>
        <rFont val="Calibri"/>
        <family val="2"/>
        <scheme val="minor"/>
      </rPr>
      <t xml:space="preserve"> - </t>
    </r>
  </si>
  <si>
    <r>
      <t>In the ‘</t>
    </r>
    <r>
      <rPr>
        <b/>
        <sz val="12"/>
        <color theme="1"/>
        <rFont val="Calibri"/>
        <family val="2"/>
        <scheme val="minor"/>
      </rPr>
      <t>Technology Readiness</t>
    </r>
    <r>
      <rPr>
        <sz val="12"/>
        <color theme="1"/>
        <rFont val="Calibri"/>
        <family val="2"/>
        <scheme val="minor"/>
      </rPr>
      <t xml:space="preserve">’ table, select the </t>
    </r>
    <r>
      <rPr>
        <b/>
        <sz val="12"/>
        <color theme="1"/>
        <rFont val="Calibri"/>
        <family val="2"/>
        <scheme val="minor"/>
      </rPr>
      <t>status</t>
    </r>
    <r>
      <rPr>
        <sz val="12"/>
        <color theme="1"/>
        <rFont val="Calibri"/>
        <family val="2"/>
        <scheme val="minor"/>
      </rPr>
      <t xml:space="preserve"> for the Technology Readiness activities from the drop down list based on your </t>
    </r>
    <r>
      <rPr>
        <b/>
        <sz val="12"/>
        <color theme="1"/>
        <rFont val="Calibri"/>
        <family val="2"/>
        <scheme val="minor"/>
      </rPr>
      <t xml:space="preserve">current completion status. Scores </t>
    </r>
    <r>
      <rPr>
        <sz val="12"/>
        <color theme="1"/>
        <rFont val="Calibri"/>
        <family val="2"/>
        <scheme val="minor"/>
      </rPr>
      <t xml:space="preserve">will get </t>
    </r>
    <r>
      <rPr>
        <b/>
        <sz val="12"/>
        <color theme="1"/>
        <rFont val="Calibri"/>
        <family val="2"/>
        <scheme val="minor"/>
      </rPr>
      <t>auto-populated</t>
    </r>
    <r>
      <rPr>
        <sz val="12"/>
        <color theme="1"/>
        <rFont val="Calibri"/>
        <family val="2"/>
        <scheme val="minor"/>
      </rPr>
      <t xml:space="preserve"> - </t>
    </r>
  </si>
  <si>
    <t>Assess Your Business Readiness</t>
  </si>
  <si>
    <t>Assess Your Operational Readiness</t>
  </si>
  <si>
    <t>Assess Your Technology Readiness</t>
  </si>
  <si>
    <t>Identify Where You Are On The Maturity Curve</t>
  </si>
  <si>
    <t>Based on your scores on all the dimensions, you are</t>
  </si>
  <si>
    <t>1)</t>
  </si>
  <si>
    <t>2)</t>
  </si>
  <si>
    <t>3)</t>
  </si>
  <si>
    <r>
      <t xml:space="preserve">In the individual readiness tabs for each dimension, select the status for the readiness activities from the </t>
    </r>
    <r>
      <rPr>
        <b/>
        <sz val="12"/>
        <color rgb="FF000000"/>
        <rFont val="Calibri"/>
        <family val="2"/>
        <scheme val="minor"/>
      </rPr>
      <t>drop-down list</t>
    </r>
    <r>
      <rPr>
        <sz val="12"/>
        <color rgb="FF000000"/>
        <rFont val="Calibri"/>
        <family val="2"/>
        <scheme val="minor"/>
      </rPr>
      <t xml:space="preserve"> based on your current completion status</t>
    </r>
  </si>
  <si>
    <t>X axis</t>
  </si>
  <si>
    <t>Y axis</t>
  </si>
  <si>
    <t>Old</t>
  </si>
  <si>
    <t>New</t>
  </si>
  <si>
    <t>Difference</t>
  </si>
  <si>
    <t>IFERROR(IF(OR(AND(D6&lt;=5,D8&lt;1),AND(D6&lt;1,D8&lt;=5)),"a Resister",IF(OR(AND(1&lt;=D6,D6&lt;=5,1&lt;=D8,D8&lt;2),AND(1&lt;=D6,D6&lt;2,2&lt;=D8,D8&lt;=5)),"an Explorer",IF(OR(AND(2&lt;=D6,D6&lt;=5,2&lt;=D8,D8&lt;3),AND(2&lt;=D6,D6&lt;3,3&lt;=D8,D8&lt;=5)),"a Player",IF(OR(AND(3&lt;=D6,D6&lt;=5,3&lt;=D8,D8&lt;4),AND(3&lt;=D6,D6&lt;4,4&lt;=D8,D8&lt;=5)),"a Transformer",IF(AND(4&lt;=D6,D6&lt;=5,4&lt;=D8,D8&lt;=5),"a Disruptor",""))))),"")</t>
  </si>
  <si>
    <t>Below are some of the next steps that may be considered based on your position on the Maturity Curve:</t>
  </si>
  <si>
    <t>An Explorer</t>
  </si>
  <si>
    <t>a Player</t>
  </si>
  <si>
    <t>a Transformer</t>
  </si>
  <si>
    <t>a Disruptor</t>
  </si>
  <si>
    <r>
      <t xml:space="preserve">Evaluate your readiness across </t>
    </r>
    <r>
      <rPr>
        <b/>
        <sz val="12"/>
        <color rgb="FF000000"/>
        <rFont val="Calibri"/>
        <family val="2"/>
        <scheme val="minor"/>
      </rPr>
      <t>Business</t>
    </r>
    <r>
      <rPr>
        <sz val="12"/>
        <color rgb="FF000000"/>
        <rFont val="Calibri"/>
        <family val="2"/>
        <scheme val="minor"/>
      </rPr>
      <t xml:space="preserve">, </t>
    </r>
    <r>
      <rPr>
        <b/>
        <sz val="12"/>
        <color rgb="FF000000"/>
        <rFont val="Calibri"/>
        <family val="2"/>
        <scheme val="minor"/>
      </rPr>
      <t xml:space="preserve">Operational </t>
    </r>
    <r>
      <rPr>
        <sz val="12"/>
        <color rgb="FF000000"/>
        <rFont val="Calibri"/>
        <family val="2"/>
        <scheme val="minor"/>
      </rPr>
      <t>and</t>
    </r>
    <r>
      <rPr>
        <b/>
        <sz val="12"/>
        <color rgb="FF000000"/>
        <rFont val="Calibri"/>
        <family val="2"/>
        <scheme val="minor"/>
      </rPr>
      <t xml:space="preserve"> Technology</t>
    </r>
    <r>
      <rPr>
        <sz val="12"/>
        <color rgb="FF000000"/>
        <rFont val="Calibri"/>
        <family val="2"/>
        <scheme val="minor"/>
      </rPr>
      <t xml:space="preserve"> dimensions by clicking on the '</t>
    </r>
    <r>
      <rPr>
        <b/>
        <sz val="12"/>
        <color rgb="FF000000"/>
        <rFont val="Calibri"/>
        <family val="2"/>
        <scheme val="minor"/>
      </rPr>
      <t>Start</t>
    </r>
    <r>
      <rPr>
        <sz val="12"/>
        <color rgb="FF000000"/>
        <rFont val="Calibri"/>
        <family val="2"/>
        <scheme val="minor"/>
      </rPr>
      <t>' button below</t>
    </r>
  </si>
  <si>
    <t>Not Applicable</t>
  </si>
  <si>
    <t>NA</t>
  </si>
  <si>
    <t>a Resister</t>
  </si>
  <si>
    <t>Click here to read the Consent Note</t>
  </si>
  <si>
    <t>I understand that any data or information provided by me as part of this tool may be used by Deloitte in connection with this tool, other studies, or analyses performed by Deloitte or in connection with services provided by Deloitte or otherwise.
I understand that any such data or information may be disclosed by Deloitte to related entities or other third parties, including, without limitation, in publications, in connection with this tool or such studies, analyses, or services, provided that such data or information does not contain any information that identifies me or associates me with the responses I have provided to this tool.
I understand disclosure of such data or information may be required by law, in which case, Deloitte will endeavor to notify me.
I understand that this tool and the tool results are the proprietary property of Deloitte.
Deloitte is not responsible for any loss sustained by any person who relies on the tool results.
I am permitted to respond to the tool questions pertaining to my company including, without limitation, in accordance with the policies of my company and its board of directors (or similar governing body). 
By participating in this tool, I agree to the statements above.
If you do not agree with the statements above, do not participate in this tool.</t>
  </si>
  <si>
    <r>
      <rPr>
        <b/>
        <sz val="12"/>
        <color theme="4"/>
        <rFont val="Calibri"/>
        <family val="2"/>
        <scheme val="minor"/>
      </rPr>
      <t>Note</t>
    </r>
    <r>
      <rPr>
        <sz val="12"/>
        <color theme="4"/>
        <rFont val="Calibri"/>
        <family val="2"/>
        <scheme val="minor"/>
      </rPr>
      <t>: By clicking on 'Start' below you are agreeing to Consent note</t>
    </r>
  </si>
  <si>
    <r>
      <t xml:space="preserve">Status 
</t>
    </r>
    <r>
      <rPr>
        <sz val="12"/>
        <color theme="0"/>
        <rFont val="Calibri"/>
        <family val="2"/>
        <scheme val="minor"/>
      </rPr>
      <t>(Select the most appropriate option from the drop-down list)</t>
    </r>
  </si>
  <si>
    <t>1) Educate your internal stakeholders on the benefits to adopt instant payments and become a pioneer in your industry
2) Identify the processes and systems that need to be updated to build operational and technical capability for a minimum viable product</t>
  </si>
  <si>
    <t>1) Design a criteria to prioritize use cases (e.g., alignment with organization goals, investment required, resources needed, expected changes in internal processes), work with your banking partner to identify the most impactful use case, build a business case for instant payments and seek buy in from relevant stakeholders
2) Outline the pre-requisites for instant payment adoption, chart out the implementation plan and sign up for a small-scale pilot with your banking partner</t>
  </si>
  <si>
    <t>1) Identify a banking partner to chart out a roadmap and accelerate their effort towards implementing Instant Payments
2) While choosing a banking partner, merchants may consider factors such as cost (implementation and ongoing maintenance cost, cost of additional services/modules), time to market, technical depth (core payment capabilities offered, alignment with global messaging protocols for Instant Payments, level of tech support offered, fraud and risk monitoring services), alignment with broader payments strategy and deployment options, and solution maturity (experience with instant payments, success stories), etc.</t>
  </si>
  <si>
    <t>1) Define the roadmap for commercialization and launch Instant Payments for the selected use case to a wider customer base
2) Build on the momentum by scaling up to include more use cases from the priority list or expanding to different customer segments and conduct supplementary pilots</t>
  </si>
  <si>
    <t>1) Identify additional growth opportunity areas in instant payments and strive for innovation to further the adoption for the benefit of the larger industry
2) Leverage Instant Payments to build and value-added services to the customers</t>
  </si>
  <si>
    <t>Instant Payments Adoption Maturity 
Self Assessment Tool for Businesses/Corporates</t>
  </si>
  <si>
    <t>On clicking 'Calculate' after completing the readiness status survey, you will be taken to the Maturity Curve tab to understand where you are in the Instant Payment Adoption Journey by benchmarking the scores against the maturity model and determining the organization’s position on the maturity curve</t>
  </si>
  <si>
    <t>Identify use cases where Instant Payments could be applicable/most beneficial</t>
  </si>
  <si>
    <t>Align on the strategic/business objective for adopting instant payments</t>
  </si>
  <si>
    <t>Educate internal stakeholders on benefits of instant payments</t>
  </si>
  <si>
    <t>Educate and train customer support representatives to answer customer queries on Instant Payments; ensure team is sufficiently staffed</t>
  </si>
  <si>
    <t>Design resources to educate customers about Instant Payments (e.g., FAQs on merchant website)</t>
  </si>
  <si>
    <t>Expand Instant Payments offering across channels (mobile, web)</t>
  </si>
  <si>
    <t>Identify a banking partner to understand the required changes to internal systems and accelerate instant payments implementation</t>
  </si>
  <si>
    <r>
      <t xml:space="preserve">To schedule a business discussion, save your results and share it with Deloitte at </t>
    </r>
    <r>
      <rPr>
        <b/>
        <sz val="10"/>
        <color theme="4"/>
        <rFont val="Calibri"/>
        <family val="2"/>
        <scheme val="minor"/>
      </rPr>
      <t>usrtppractice@deloitte.com</t>
    </r>
    <r>
      <rPr>
        <b/>
        <sz val="10"/>
        <rFont val="Calibri"/>
        <family val="2"/>
        <scheme val="minor"/>
      </rPr>
      <t xml:space="preserve">, with the subject-line </t>
    </r>
    <r>
      <rPr>
        <b/>
        <sz val="10"/>
        <color theme="4"/>
        <rFont val="Calibri"/>
        <family val="2"/>
        <scheme val="minor"/>
      </rPr>
      <t>"Instant Payments Self Assessment | Business &lt;Name of your organization&gt;"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</si>
</sst>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Verdana"/>
      <family val="2"/>
    </font>
    <font>
      <b/>
      <sz val="10"/>
      <color rgb="FF000000"/>
      <name val="Verdana"/>
      <family val="2"/>
    </font>
    <font>
      <sz val="10"/>
      <color theme="0"/>
      <name val="Verdana"/>
      <family val="2"/>
    </font>
    <font>
      <b/>
      <sz val="11"/>
      <color theme="1"/>
      <name val="Calibri"/>
      <family val="2"/>
      <scheme val="minor"/>
    </font>
    <font>
      <b/>
      <sz val="14"/>
      <color theme="0"/>
      <name val="Verdana"/>
      <family val="2"/>
    </font>
    <font>
      <b/>
      <sz val="24"/>
      <color theme="1"/>
      <name val="Calibri"/>
      <family val="2"/>
      <scheme val="minor"/>
    </font>
    <font>
      <b/>
      <sz val="12"/>
      <color theme="0"/>
      <name val="Verdana"/>
      <family val="2"/>
    </font>
    <font>
      <b/>
      <sz val="10"/>
      <color theme="1"/>
      <name val="Calibri"/>
      <family val="2"/>
      <scheme val="minor"/>
    </font>
    <font>
      <sz val="12"/>
      <color rgb="FF000000"/>
      <name val="Calibri"/>
      <family val="2"/>
      <scheme val="minor"/>
    </font>
    <font>
      <b/>
      <sz val="12"/>
      <color rgb="FF000000"/>
      <name val="Calibri"/>
      <family val="2"/>
      <scheme val="minor"/>
    </font>
    <font>
      <b/>
      <sz val="18"/>
      <color theme="0"/>
      <name val="Calibri"/>
      <family val="2"/>
      <scheme val="minor"/>
    </font>
    <font>
      <b/>
      <sz val="10"/>
      <color rgb="FF000000"/>
      <name val="Calibri"/>
      <family val="2"/>
      <scheme val="minor"/>
    </font>
    <font>
      <sz val="10"/>
      <color theme="1"/>
      <name val="Calibri"/>
      <family val="2"/>
      <scheme val="minor"/>
    </font>
    <font>
      <sz val="11"/>
      <color rgb="FF000000"/>
      <name val="Calibri"/>
      <family val="2"/>
      <scheme val="minor"/>
    </font>
    <font>
      <sz val="10"/>
      <color theme="0"/>
      <name val="Calibri"/>
      <family val="2"/>
      <scheme val="minor"/>
    </font>
    <font>
      <b/>
      <sz val="14"/>
      <color rgb="FF000000"/>
      <name val="Calibri"/>
      <family val="2"/>
      <scheme val="minor"/>
    </font>
    <font>
      <b/>
      <sz val="24"/>
      <color theme="0"/>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b/>
      <sz val="14"/>
      <name val="Calibri"/>
      <family val="2"/>
      <scheme val="minor"/>
    </font>
    <font>
      <b/>
      <sz val="18"/>
      <color theme="4"/>
      <name val="Calibri"/>
      <family val="2"/>
      <scheme val="minor"/>
    </font>
    <font>
      <b/>
      <sz val="11"/>
      <color rgb="FF000000"/>
      <name val="Calibri"/>
      <family val="2"/>
      <scheme val="minor"/>
    </font>
    <font>
      <sz val="11"/>
      <color theme="7" tint="0.39997558519241921"/>
      <name val="Calibri"/>
      <family val="2"/>
      <scheme val="minor"/>
    </font>
    <font>
      <sz val="11"/>
      <name val="Calibri"/>
      <family val="2"/>
      <scheme val="minor"/>
    </font>
    <font>
      <sz val="10"/>
      <color rgb="FFFF0000"/>
      <name val="Calibri"/>
      <family val="2"/>
      <scheme val="minor"/>
    </font>
    <font>
      <sz val="11"/>
      <color theme="1"/>
      <name val="Calibri"/>
      <family val="2"/>
      <scheme val="minor"/>
    </font>
    <font>
      <sz val="10"/>
      <color theme="4"/>
      <name val="Calibri"/>
      <family val="2"/>
      <scheme val="minor"/>
    </font>
    <font>
      <sz val="10"/>
      <name val="Calibri"/>
      <family val="2"/>
      <scheme val="minor"/>
    </font>
    <font>
      <b/>
      <sz val="12"/>
      <name val="Calibri"/>
      <family val="2"/>
      <scheme val="minor"/>
    </font>
    <font>
      <b/>
      <sz val="12"/>
      <color theme="4"/>
      <name val="Calibri"/>
      <family val="2"/>
      <scheme val="minor"/>
    </font>
    <font>
      <b/>
      <sz val="10"/>
      <color theme="0"/>
      <name val="Verdana"/>
      <family val="2"/>
    </font>
    <font>
      <sz val="12"/>
      <color theme="4"/>
      <name val="Calibri"/>
      <family val="2"/>
      <scheme val="minor"/>
    </font>
    <font>
      <u/>
      <sz val="11"/>
      <color theme="10"/>
      <name val="Calibri"/>
      <family val="2"/>
      <scheme val="minor"/>
    </font>
    <font>
      <sz val="11"/>
      <color theme="3"/>
      <name val="Calibri"/>
      <family val="2"/>
      <scheme val="minor"/>
    </font>
    <font>
      <b/>
      <sz val="11"/>
      <name val="Calibri"/>
      <family val="2"/>
      <scheme val="minor"/>
    </font>
    <font>
      <sz val="12"/>
      <color theme="0"/>
      <name val="Calibri"/>
      <family val="2"/>
      <scheme val="minor"/>
    </font>
    <font>
      <b/>
      <sz val="10"/>
      <name val="Calibri"/>
      <family val="2"/>
      <scheme val="minor"/>
    </font>
    <font>
      <b/>
      <sz val="10"/>
      <color theme="4"/>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rgb="FF003896"/>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4.9989318521683403E-2"/>
        <bgColor indexed="64"/>
      </patternFill>
    </fill>
  </fills>
  <borders count="25">
    <border>
      <left/>
      <right/>
      <top/>
      <bottom/>
      <diagonal/>
    </border>
    <border>
      <left style="thin">
        <color rgb="FFBFBFBF"/>
      </left>
      <right style="thick">
        <color rgb="FFFFFFFF"/>
      </right>
      <top style="thick">
        <color rgb="FF86BC25"/>
      </top>
      <bottom style="thin">
        <color rgb="FFFFFFFF"/>
      </bottom>
      <diagonal/>
    </border>
    <border>
      <left style="thick">
        <color rgb="FFFFFFFF"/>
      </left>
      <right style="thick">
        <color rgb="FFFFFFFF"/>
      </right>
      <top style="thick">
        <color rgb="FF86BC25"/>
      </top>
      <bottom style="thin">
        <color rgb="FFFFFFFF"/>
      </bottom>
      <diagonal/>
    </border>
    <border>
      <left style="thin">
        <color rgb="FFBFBFBF"/>
      </left>
      <right/>
      <top style="thin">
        <color rgb="FFFFFFFF"/>
      </top>
      <bottom style="thin">
        <color rgb="FFBFBFBF"/>
      </bottom>
      <diagonal/>
    </border>
    <border>
      <left/>
      <right/>
      <top style="thin">
        <color rgb="FFFFFFF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theme="0" tint="-0.249977111117893"/>
      </right>
      <top style="thin">
        <color rgb="FFBFBFBF"/>
      </top>
      <bottom style="thin">
        <color rgb="FFBFBFBF"/>
      </bottom>
      <diagonal/>
    </border>
    <border>
      <left style="thick">
        <color rgb="FFFFFFFF"/>
      </left>
      <right style="thin">
        <color theme="0" tint="-0.249977111117893"/>
      </right>
      <top style="thick">
        <color rgb="FF86BC25"/>
      </top>
      <bottom style="thin">
        <color rgb="FFBFBFBF"/>
      </bottom>
      <diagonal/>
    </border>
    <border>
      <left/>
      <right style="thin">
        <color theme="0" tint="-0.249977111117893"/>
      </right>
      <top/>
      <bottom/>
      <diagonal/>
    </border>
    <border>
      <left/>
      <right style="thin">
        <color rgb="FFFFFFFF"/>
      </right>
      <top style="thin">
        <color rgb="FFFFFFFF"/>
      </top>
      <bottom style="thin">
        <color rgb="FFBFBFBF"/>
      </bottom>
      <diagonal/>
    </border>
    <border>
      <left/>
      <right style="thin">
        <color rgb="FFFFFFFF"/>
      </right>
      <top style="thin">
        <color rgb="FFBFBFBF"/>
      </top>
      <bottom style="thin">
        <color rgb="FFBFBFB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FBFBF"/>
      </left>
      <right/>
      <top/>
      <bottom style="thin">
        <color rgb="FFBFBFBF"/>
      </bottom>
      <diagonal/>
    </border>
    <border>
      <left/>
      <right style="thin">
        <color rgb="FFFFFFFF"/>
      </right>
      <top/>
      <bottom style="thin">
        <color rgb="FFBFBFBF"/>
      </bottom>
      <diagonal/>
    </border>
    <border>
      <left style="thin">
        <color rgb="FFBFBFBF"/>
      </left>
      <right style="thin">
        <color theme="0" tint="-0.249977111117893"/>
      </right>
      <top/>
      <bottom style="thin">
        <color rgb="FFBFBFBF"/>
      </bottom>
      <diagonal/>
    </border>
    <border>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s>
  <cellStyleXfs count="3">
    <xf numFmtId="0" fontId="0" fillId="0" borderId="0"/>
    <xf numFmtId="0" fontId="27" fillId="0" borderId="0"/>
    <xf numFmtId="0" fontId="34" fillId="0" borderId="0" applyNumberFormat="0" applyFill="0" applyBorder="0" applyAlignment="0" applyProtection="0"/>
  </cellStyleXfs>
  <cellXfs count="99">
    <xf numFmtId="0" fontId="0" fillId="0" borderId="0" xfId="0"/>
    <xf numFmtId="0" fontId="1" fillId="0" borderId="0" xfId="0" applyFont="1"/>
    <xf numFmtId="0" fontId="2" fillId="4" borderId="0" xfId="0" applyFont="1" applyFill="1"/>
    <xf numFmtId="0" fontId="1" fillId="4" borderId="0" xfId="0" applyFont="1" applyFill="1"/>
    <xf numFmtId="0" fontId="2" fillId="5" borderId="0" xfId="0" applyFont="1" applyFill="1"/>
    <xf numFmtId="0" fontId="1" fillId="5" borderId="0" xfId="0" applyFont="1" applyFill="1"/>
    <xf numFmtId="0" fontId="5" fillId="6" borderId="0" xfId="0" applyFont="1" applyFill="1"/>
    <xf numFmtId="0" fontId="3" fillId="6" borderId="0" xfId="0" applyFont="1" applyFill="1"/>
    <xf numFmtId="0" fontId="7" fillId="6" borderId="0" xfId="0" applyFont="1" applyFill="1" applyAlignment="1">
      <alignment vertical="center"/>
    </xf>
    <xf numFmtId="0" fontId="1" fillId="0" borderId="0" xfId="0" applyFont="1" applyFill="1"/>
    <xf numFmtId="0" fontId="24" fillId="0" borderId="0" xfId="0" applyFont="1"/>
    <xf numFmtId="0" fontId="25" fillId="0" borderId="0" xfId="0" applyFont="1"/>
    <xf numFmtId="0" fontId="29" fillId="0" borderId="0" xfId="0" applyFont="1" applyFill="1"/>
    <xf numFmtId="0" fontId="0" fillId="0" borderId="0" xfId="0" applyAlignment="1">
      <alignment wrapText="1"/>
    </xf>
    <xf numFmtId="0" fontId="8" fillId="4" borderId="0" xfId="0" applyFont="1" applyFill="1" applyAlignment="1">
      <alignment horizontal="center" vertical="center" wrapText="1"/>
    </xf>
    <xf numFmtId="0" fontId="9" fillId="4" borderId="0" xfId="0" applyFont="1" applyFill="1" applyAlignment="1">
      <alignment horizontal="left" vertical="center" wrapText="1" readingOrder="1"/>
    </xf>
    <xf numFmtId="0" fontId="19" fillId="0" borderId="0" xfId="0" applyFont="1"/>
    <xf numFmtId="0" fontId="12" fillId="5" borderId="0" xfId="0" applyFont="1" applyFill="1" applyProtection="1">
      <protection locked="0"/>
    </xf>
    <xf numFmtId="0" fontId="12" fillId="0" borderId="0" xfId="0" applyFont="1" applyFill="1" applyProtection="1">
      <protection locked="0"/>
    </xf>
    <xf numFmtId="0" fontId="13" fillId="5" borderId="0" xfId="0" applyFont="1" applyFill="1" applyProtection="1">
      <protection locked="0"/>
    </xf>
    <xf numFmtId="0" fontId="13" fillId="0" borderId="0" xfId="0" applyFont="1" applyFill="1" applyProtection="1">
      <protection locked="0"/>
    </xf>
    <xf numFmtId="0" fontId="13" fillId="0" borderId="0" xfId="0" applyFont="1" applyProtection="1">
      <protection locked="0"/>
    </xf>
    <xf numFmtId="0" fontId="20" fillId="6" borderId="1" xfId="0" applyFont="1" applyFill="1" applyBorder="1" applyAlignment="1" applyProtection="1">
      <alignment horizontal="center" vertical="center" wrapText="1" readingOrder="1"/>
      <protection locked="0"/>
    </xf>
    <xf numFmtId="0" fontId="20" fillId="6" borderId="2" xfId="0" applyFont="1" applyFill="1" applyBorder="1" applyAlignment="1" applyProtection="1">
      <alignment horizontal="center" vertical="center" wrapText="1" readingOrder="1"/>
      <protection locked="0"/>
    </xf>
    <xf numFmtId="0" fontId="20" fillId="6" borderId="8" xfId="0" applyFont="1" applyFill="1" applyBorder="1" applyAlignment="1" applyProtection="1">
      <alignment horizontal="center" vertical="center" wrapText="1" readingOrder="1"/>
      <protection locked="0"/>
    </xf>
    <xf numFmtId="0" fontId="23" fillId="2" borderId="3" xfId="0" applyFont="1" applyFill="1" applyBorder="1" applyAlignment="1" applyProtection="1">
      <alignment horizontal="center" vertical="center" wrapText="1" readingOrder="1"/>
      <protection locked="0"/>
    </xf>
    <xf numFmtId="0" fontId="23" fillId="2" borderId="4" xfId="0" applyFont="1" applyFill="1" applyBorder="1" applyAlignment="1" applyProtection="1">
      <alignment horizontal="left" vertical="center" wrapText="1" indent="1" readingOrder="1"/>
      <protection locked="0"/>
    </xf>
    <xf numFmtId="0" fontId="14" fillId="2" borderId="5" xfId="0" applyFont="1" applyFill="1" applyBorder="1" applyAlignment="1" applyProtection="1">
      <alignment horizontal="center" vertical="center" wrapText="1" readingOrder="1"/>
      <protection locked="0"/>
    </xf>
    <xf numFmtId="0" fontId="15" fillId="0" borderId="0" xfId="0" applyFont="1" applyProtection="1">
      <protection locked="0"/>
    </xf>
    <xf numFmtId="0" fontId="23" fillId="2" borderId="5" xfId="0" applyFont="1" applyFill="1" applyBorder="1" applyAlignment="1" applyProtection="1">
      <alignment horizontal="center" vertical="center" wrapText="1" readingOrder="1"/>
      <protection locked="0"/>
    </xf>
    <xf numFmtId="0" fontId="23" fillId="2" borderId="6" xfId="0" applyFont="1" applyFill="1" applyBorder="1" applyAlignment="1" applyProtection="1">
      <alignment horizontal="left" vertical="center" wrapText="1" indent="1" readingOrder="1"/>
      <protection locked="0"/>
    </xf>
    <xf numFmtId="0" fontId="16" fillId="3" borderId="24" xfId="0" applyFont="1" applyFill="1" applyBorder="1" applyAlignment="1" applyProtection="1">
      <alignment horizontal="center" vertical="center" readingOrder="1"/>
      <protection locked="0"/>
    </xf>
    <xf numFmtId="0" fontId="4" fillId="3" borderId="7" xfId="0" applyFont="1" applyFill="1" applyBorder="1" applyAlignment="1" applyProtection="1">
      <alignment horizontal="center" vertical="center" wrapText="1" readingOrder="1"/>
    </xf>
    <xf numFmtId="2" fontId="16" fillId="3" borderId="23" xfId="0" applyNumberFormat="1" applyFont="1" applyFill="1" applyBorder="1" applyAlignment="1" applyProtection="1">
      <alignment horizontal="center" vertical="center" readingOrder="1"/>
    </xf>
    <xf numFmtId="0" fontId="2" fillId="5" borderId="0" xfId="0" applyFont="1" applyFill="1" applyProtection="1">
      <protection locked="0"/>
    </xf>
    <xf numFmtId="0" fontId="2" fillId="0" borderId="0" xfId="0" applyFont="1" applyFill="1" applyProtection="1">
      <protection locked="0"/>
    </xf>
    <xf numFmtId="0" fontId="32" fillId="5" borderId="0" xfId="0" applyFont="1" applyFill="1" applyAlignment="1" applyProtection="1">
      <alignment vertical="center"/>
      <protection locked="0"/>
    </xf>
    <xf numFmtId="0" fontId="1" fillId="5" borderId="0" xfId="0" applyFont="1" applyFill="1" applyProtection="1">
      <protection locked="0"/>
    </xf>
    <xf numFmtId="0" fontId="1" fillId="0" borderId="0" xfId="0" applyFont="1" applyFill="1" applyProtection="1">
      <protection locked="0"/>
    </xf>
    <xf numFmtId="0" fontId="1" fillId="0" borderId="0" xfId="0" applyFont="1" applyProtection="1">
      <protection locked="0"/>
    </xf>
    <xf numFmtId="0" fontId="32" fillId="6" borderId="0" xfId="0" applyFont="1" applyFill="1" applyBorder="1" applyAlignment="1" applyProtection="1">
      <alignment horizontal="center" vertical="center" wrapText="1" readingOrder="1"/>
      <protection locked="0"/>
    </xf>
    <xf numFmtId="0" fontId="23" fillId="2" borderId="20" xfId="0" applyFont="1" applyFill="1" applyBorder="1" applyAlignment="1" applyProtection="1">
      <alignment horizontal="center" vertical="center" wrapText="1" readingOrder="1"/>
      <protection locked="0"/>
    </xf>
    <xf numFmtId="0" fontId="23" fillId="2" borderId="21" xfId="0" applyFont="1" applyFill="1" applyBorder="1" applyAlignment="1" applyProtection="1">
      <alignment horizontal="left" vertical="center" wrapText="1" indent="1" readingOrder="1"/>
      <protection locked="0"/>
    </xf>
    <xf numFmtId="0" fontId="3" fillId="0" borderId="0" xfId="0" applyFont="1" applyProtection="1">
      <protection locked="0"/>
    </xf>
    <xf numFmtId="0" fontId="23" fillId="2" borderId="11" xfId="0" applyFont="1" applyFill="1" applyBorder="1" applyAlignment="1" applyProtection="1">
      <alignment horizontal="left" vertical="center" wrapText="1" indent="1" readingOrder="1"/>
      <protection locked="0"/>
    </xf>
    <xf numFmtId="0" fontId="2" fillId="3" borderId="24" xfId="0" applyFont="1" applyFill="1" applyBorder="1" applyAlignment="1" applyProtection="1">
      <alignment horizontal="center" vertical="center" readingOrder="1"/>
      <protection locked="0"/>
    </xf>
    <xf numFmtId="0" fontId="1" fillId="7" borderId="0" xfId="0" applyFont="1" applyFill="1" applyProtection="1">
      <protection locked="0"/>
    </xf>
    <xf numFmtId="0" fontId="4" fillId="3" borderId="22" xfId="0" applyFont="1" applyFill="1" applyBorder="1" applyAlignment="1" applyProtection="1">
      <alignment horizontal="center" vertical="center" wrapText="1" readingOrder="1"/>
    </xf>
    <xf numFmtId="2" fontId="2" fillId="3" borderId="23" xfId="0" applyNumberFormat="1" applyFont="1" applyFill="1" applyBorder="1" applyAlignment="1" applyProtection="1">
      <alignment horizontal="center" vertical="center" readingOrder="1"/>
    </xf>
    <xf numFmtId="0" fontId="11" fillId="5" borderId="0" xfId="0" applyFont="1" applyFill="1" applyAlignment="1" applyProtection="1">
      <alignment vertical="center"/>
      <protection locked="0"/>
    </xf>
    <xf numFmtId="0" fontId="20" fillId="6" borderId="0" xfId="0" applyFont="1" applyFill="1" applyBorder="1" applyAlignment="1" applyProtection="1">
      <alignment horizontal="center" vertical="center" wrapText="1" readingOrder="1"/>
      <protection locked="0"/>
    </xf>
    <xf numFmtId="0" fontId="23" fillId="2" borderId="10" xfId="0" applyFont="1" applyFill="1" applyBorder="1" applyAlignment="1" applyProtection="1">
      <alignment horizontal="left" vertical="center" wrapText="1" indent="1" readingOrder="1"/>
      <protection locked="0"/>
    </xf>
    <xf numFmtId="0" fontId="36" fillId="2" borderId="11" xfId="0" applyFont="1" applyFill="1" applyBorder="1" applyAlignment="1" applyProtection="1">
      <alignment horizontal="left" vertical="center" wrapText="1" indent="1" readingOrder="1"/>
      <protection locked="0"/>
    </xf>
    <xf numFmtId="0" fontId="13" fillId="0" borderId="0" xfId="0" applyFont="1" applyAlignment="1" applyProtection="1">
      <alignment horizontal="left" indent="1"/>
      <protection locked="0"/>
    </xf>
    <xf numFmtId="0" fontId="13" fillId="6" borderId="0" xfId="0" applyFont="1" applyFill="1" applyProtection="1">
      <protection locked="0"/>
    </xf>
    <xf numFmtId="0" fontId="26" fillId="6" borderId="0" xfId="0" applyFont="1" applyFill="1" applyProtection="1">
      <protection locked="0"/>
    </xf>
    <xf numFmtId="0" fontId="26" fillId="0" borderId="0" xfId="0" applyFont="1" applyProtection="1">
      <protection locked="0"/>
    </xf>
    <xf numFmtId="0" fontId="13" fillId="0" borderId="12" xfId="0" applyFont="1" applyFill="1" applyBorder="1" applyProtection="1">
      <protection locked="0"/>
    </xf>
    <xf numFmtId="0" fontId="13" fillId="0" borderId="13" xfId="0" applyFont="1" applyFill="1" applyBorder="1" applyProtection="1">
      <protection locked="0"/>
    </xf>
    <xf numFmtId="0" fontId="13" fillId="0" borderId="14" xfId="0" applyFont="1" applyFill="1" applyBorder="1" applyProtection="1">
      <protection locked="0"/>
    </xf>
    <xf numFmtId="0" fontId="13" fillId="0" borderId="15" xfId="0" applyFont="1" applyFill="1" applyBorder="1" applyProtection="1">
      <protection locked="0"/>
    </xf>
    <xf numFmtId="0" fontId="16" fillId="0" borderId="9" xfId="0" applyFont="1" applyFill="1" applyBorder="1" applyAlignment="1" applyProtection="1">
      <alignment horizontal="left" vertical="center" readingOrder="1"/>
      <protection locked="0"/>
    </xf>
    <xf numFmtId="0" fontId="13" fillId="0" borderId="0" xfId="0" applyFont="1" applyFill="1" applyBorder="1" applyProtection="1">
      <protection locked="0"/>
    </xf>
    <xf numFmtId="0" fontId="13" fillId="0" borderId="16" xfId="0" applyFont="1" applyFill="1" applyBorder="1" applyProtection="1">
      <protection locked="0"/>
    </xf>
    <xf numFmtId="0" fontId="13" fillId="0" borderId="0" xfId="0" applyFont="1" applyFill="1" applyBorder="1" applyAlignment="1" applyProtection="1">
      <alignment horizontal="left" vertical="center" readingOrder="1"/>
      <protection locked="0"/>
    </xf>
    <xf numFmtId="0" fontId="13" fillId="0" borderId="17" xfId="0" applyFont="1" applyFill="1" applyBorder="1" applyProtection="1">
      <protection locked="0"/>
    </xf>
    <xf numFmtId="0" fontId="16" fillId="0" borderId="18" xfId="0" applyFont="1" applyFill="1" applyBorder="1" applyAlignment="1" applyProtection="1">
      <alignment horizontal="left" vertical="center" readingOrder="1"/>
      <protection locked="0"/>
    </xf>
    <xf numFmtId="0" fontId="13" fillId="0" borderId="18" xfId="0" applyFont="1" applyFill="1" applyBorder="1" applyProtection="1">
      <protection locked="0"/>
    </xf>
    <xf numFmtId="0" fontId="13" fillId="0" borderId="19" xfId="0" applyFont="1" applyFill="1" applyBorder="1" applyProtection="1">
      <protection locked="0"/>
    </xf>
    <xf numFmtId="0" fontId="16" fillId="6" borderId="0" xfId="0" applyFont="1" applyFill="1" applyBorder="1" applyAlignment="1" applyProtection="1">
      <alignment horizontal="left" vertical="center" readingOrder="1"/>
      <protection locked="0"/>
    </xf>
    <xf numFmtId="0" fontId="22" fillId="0" borderId="0" xfId="0" applyFont="1" applyFill="1" applyBorder="1" applyAlignment="1" applyProtection="1">
      <alignment horizontal="right"/>
      <protection locked="0"/>
    </xf>
    <xf numFmtId="0" fontId="30" fillId="0" borderId="0" xfId="0" applyFont="1" applyFill="1" applyBorder="1" applyAlignment="1" applyProtection="1">
      <alignment horizontal="left" indent="6"/>
      <protection locked="0"/>
    </xf>
    <xf numFmtId="0" fontId="13" fillId="0" borderId="17" xfId="0" applyFont="1" applyBorder="1" applyProtection="1">
      <protection locked="0"/>
    </xf>
    <xf numFmtId="0" fontId="16" fillId="0" borderId="18" xfId="0" applyFont="1" applyBorder="1" applyAlignment="1" applyProtection="1">
      <alignment horizontal="left" vertical="center" readingOrder="1"/>
      <protection locked="0"/>
    </xf>
    <xf numFmtId="0" fontId="13" fillId="0" borderId="18" xfId="0" applyFont="1" applyBorder="1" applyProtection="1">
      <protection locked="0"/>
    </xf>
    <xf numFmtId="0" fontId="13" fillId="0" borderId="19" xfId="0" applyFont="1" applyBorder="1" applyProtection="1">
      <protection locked="0"/>
    </xf>
    <xf numFmtId="0" fontId="28" fillId="6" borderId="0" xfId="0" applyFont="1" applyFill="1" applyProtection="1">
      <protection locked="0"/>
    </xf>
    <xf numFmtId="2" fontId="21" fillId="0" borderId="0" xfId="0" applyNumberFormat="1" applyFont="1" applyFill="1" applyBorder="1" applyProtection="1"/>
    <xf numFmtId="0" fontId="22" fillId="0" borderId="0" xfId="0" applyFont="1" applyFill="1" applyBorder="1" applyAlignment="1" applyProtection="1">
      <alignment horizontal="left"/>
    </xf>
    <xf numFmtId="0" fontId="33" fillId="4" borderId="0" xfId="0" applyFont="1" applyFill="1" applyAlignment="1">
      <alignment horizontal="center" vertical="center" wrapText="1" readingOrder="1"/>
    </xf>
    <xf numFmtId="0" fontId="34" fillId="0" borderId="0" xfId="2" applyFill="1" applyAlignment="1">
      <alignment horizont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9" fillId="4" borderId="0" xfId="0" applyFont="1" applyFill="1" applyAlignment="1">
      <alignment horizontal="left" vertical="center" wrapText="1" readingOrder="1"/>
    </xf>
    <xf numFmtId="0" fontId="9" fillId="0" borderId="0" xfId="0" applyFont="1" applyBorder="1" applyAlignment="1" applyProtection="1">
      <alignment horizontal="left" vertical="center" wrapText="1"/>
      <protection locked="0"/>
    </xf>
    <xf numFmtId="0" fontId="17" fillId="5" borderId="0" xfId="0" applyFont="1" applyFill="1" applyAlignment="1" applyProtection="1">
      <alignment horizontal="left" vertical="center"/>
      <protection locked="0"/>
    </xf>
    <xf numFmtId="0" fontId="18"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38" fillId="8" borderId="0" xfId="0" applyFont="1" applyFill="1" applyAlignment="1">
      <alignment horizontal="center" vertical="top" wrapText="1"/>
    </xf>
    <xf numFmtId="0" fontId="31" fillId="0" borderId="0" xfId="0" applyFont="1" applyAlignment="1">
      <alignment horizontal="left" vertical="top" wrapText="1"/>
    </xf>
    <xf numFmtId="0" fontId="35" fillId="0" borderId="12" xfId="0" applyFont="1" applyBorder="1" applyAlignment="1">
      <alignment horizontal="left" vertical="center" wrapText="1" indent="1"/>
    </xf>
    <xf numFmtId="0" fontId="35" fillId="0" borderId="13" xfId="0" applyFont="1" applyBorder="1" applyAlignment="1">
      <alignment horizontal="left" vertical="center" wrapText="1" indent="1"/>
    </xf>
    <xf numFmtId="0" fontId="35" fillId="0" borderId="14" xfId="0" applyFont="1" applyBorder="1" applyAlignment="1">
      <alignment horizontal="left" vertical="center" wrapText="1" indent="1"/>
    </xf>
    <xf numFmtId="0" fontId="35" fillId="0" borderId="15" xfId="0" applyFont="1" applyBorder="1" applyAlignment="1">
      <alignment horizontal="left" vertical="center" wrapText="1" indent="1"/>
    </xf>
    <xf numFmtId="0" fontId="35" fillId="0" borderId="0" xfId="0" applyFont="1" applyAlignment="1">
      <alignment horizontal="left" vertical="center" wrapText="1" indent="1"/>
    </xf>
    <xf numFmtId="0" fontId="35" fillId="0" borderId="16" xfId="0" applyFont="1" applyBorder="1" applyAlignment="1">
      <alignment horizontal="left" vertical="center" wrapText="1" indent="1"/>
    </xf>
    <xf numFmtId="0" fontId="35" fillId="0" borderId="17" xfId="0" applyFont="1" applyBorder="1" applyAlignment="1">
      <alignment horizontal="left" vertical="center" wrapText="1" indent="1"/>
    </xf>
    <xf numFmtId="0" fontId="35" fillId="0" borderId="18" xfId="0" applyFont="1" applyBorder="1" applyAlignment="1">
      <alignment horizontal="left" vertical="center" wrapText="1" indent="1"/>
    </xf>
    <xf numFmtId="0" fontId="35" fillId="0" borderId="19" xfId="0" applyFont="1" applyBorder="1" applyAlignment="1">
      <alignment horizontal="left" vertical="center" wrapText="1" indent="1"/>
    </xf>
  </cellXfs>
  <cellStyles count="3">
    <cellStyle name="Hyperlink" xfId="2" builtinId="8"/>
    <cellStyle name="Normal" xfId="0" builtinId="0"/>
    <cellStyle name="Normal 2" xfId="1" xr:uid="{A495C0A7-891D-4C83-9320-3D035152A93A}"/>
  </cellStyles>
  <dxfs count="0"/>
  <tableStyles count="0" defaultTableStyle="TableStyleMedium2" defaultPivotStyle="PivotStyleLight16"/>
  <colors>
    <mruColors>
      <color rgb="FF003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1. Business Readines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2. Operational Readiness'!A1"/><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hyperlink" Target="#'1. Business Readiness'!A1"/><Relationship Id="rId2" Type="http://schemas.openxmlformats.org/officeDocument/2006/relationships/hyperlink" Target="#'3. Technology Readiness'!A1"/><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3" Type="http://schemas.openxmlformats.org/officeDocument/2006/relationships/hyperlink" Target="#'2. Operational Readiness'!A1"/><Relationship Id="rId2" Type="http://schemas.openxmlformats.org/officeDocument/2006/relationships/hyperlink" Target="#'Maturity Curve'!A1"/><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17</xdr:col>
      <xdr:colOff>610347</xdr:colOff>
      <xdr:row>2</xdr:row>
      <xdr:rowOff>390314</xdr:rowOff>
    </xdr:from>
    <xdr:to>
      <xdr:col>20</xdr:col>
      <xdr:colOff>343648</xdr:colOff>
      <xdr:row>2</xdr:row>
      <xdr:rowOff>896236</xdr:rowOff>
    </xdr:to>
    <xdr:pic>
      <xdr:nvPicPr>
        <xdr:cNvPr id="4" name="Picture 3" descr="Image result for us faster payments council logo">
          <a:extLst>
            <a:ext uri="{FF2B5EF4-FFF2-40B4-BE49-F238E27FC236}">
              <a16:creationId xmlns:a16="http://schemas.microsoft.com/office/drawing/2014/main" id="{5EA0AFC6-0306-4B1E-9D31-FC7A0EB0F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0641" y="816138"/>
          <a:ext cx="1593477" cy="505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188261</xdr:colOff>
      <xdr:row>18</xdr:row>
      <xdr:rowOff>8965</xdr:rowOff>
    </xdr:from>
    <xdr:to>
      <xdr:col>12</xdr:col>
      <xdr:colOff>475545</xdr:colOff>
      <xdr:row>20</xdr:row>
      <xdr:rowOff>89648</xdr:rowOff>
    </xdr:to>
    <xdr:sp macro="" textlink="">
      <xdr:nvSpPr>
        <xdr:cNvPr id="20" name="Rectangle: Rounded Corners 19">
          <a:hlinkClick xmlns:r="http://schemas.openxmlformats.org/officeDocument/2006/relationships" r:id="rId2" tooltip="Click"/>
          <a:extLst>
            <a:ext uri="{FF2B5EF4-FFF2-40B4-BE49-F238E27FC236}">
              <a16:creationId xmlns:a16="http://schemas.microsoft.com/office/drawing/2014/main" id="{254A429F-8F71-4E02-B004-5806A0348AE5}"/>
            </a:ext>
          </a:extLst>
        </xdr:cNvPr>
        <xdr:cNvSpPr/>
      </xdr:nvSpPr>
      <xdr:spPr>
        <a:xfrm>
          <a:off x="5737414" y="4948518"/>
          <a:ext cx="2116084" cy="403412"/>
        </a:xfrm>
        <a:prstGeom prst="roundRect">
          <a:avLst/>
        </a:prstGeom>
        <a:solidFill>
          <a:schemeClr val="accent1">
            <a:lumMod val="60000"/>
            <a:lumOff val="4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baseline="0">
              <a:solidFill>
                <a:schemeClr val="tx1"/>
              </a:solidFill>
            </a:rPr>
            <a:t>Start</a:t>
          </a:r>
          <a:endParaRPr lang="en-US" sz="1800" b="1">
            <a:solidFill>
              <a:schemeClr val="tx1"/>
            </a:solidFill>
          </a:endParaRPr>
        </a:p>
      </xdr:txBody>
    </xdr:sp>
    <xdr:clientData/>
  </xdr:twoCellAnchor>
  <xdr:twoCellAnchor editAs="oneCell">
    <xdr:from>
      <xdr:col>1</xdr:col>
      <xdr:colOff>351118</xdr:colOff>
      <xdr:row>2</xdr:row>
      <xdr:rowOff>425824</xdr:rowOff>
    </xdr:from>
    <xdr:to>
      <xdr:col>4</xdr:col>
      <xdr:colOff>226936</xdr:colOff>
      <xdr:row>2</xdr:row>
      <xdr:rowOff>774110</xdr:rowOff>
    </xdr:to>
    <xdr:pic>
      <xdr:nvPicPr>
        <xdr:cNvPr id="16" name="Picture 15">
          <a:extLst>
            <a:ext uri="{FF2B5EF4-FFF2-40B4-BE49-F238E27FC236}">
              <a16:creationId xmlns:a16="http://schemas.microsoft.com/office/drawing/2014/main" id="{3BB8999F-0BA1-4DBC-8FB7-DA726B37F993}"/>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val="0"/>
            </a:ext>
          </a:extLst>
        </a:blip>
        <a:srcRect b="57950"/>
        <a:stretch/>
      </xdr:blipFill>
      <xdr:spPr>
        <a:xfrm>
          <a:off x="978647" y="851648"/>
          <a:ext cx="1788289" cy="348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762035</xdr:colOff>
      <xdr:row>0</xdr:row>
      <xdr:rowOff>149044</xdr:rowOff>
    </xdr:from>
    <xdr:to>
      <xdr:col>5</xdr:col>
      <xdr:colOff>305248</xdr:colOff>
      <xdr:row>1</xdr:row>
      <xdr:rowOff>149044</xdr:rowOff>
    </xdr:to>
    <xdr:sp macro="" textlink="">
      <xdr:nvSpPr>
        <xdr:cNvPr id="2" name="Rectangle: Rounded Corners 1">
          <a:hlinkClick xmlns:r="http://schemas.openxmlformats.org/officeDocument/2006/relationships" r:id="rId1" tooltip="Click"/>
          <a:extLst>
            <a:ext uri="{FF2B5EF4-FFF2-40B4-BE49-F238E27FC236}">
              <a16:creationId xmlns:a16="http://schemas.microsoft.com/office/drawing/2014/main" id="{5CB415B2-B89D-47E9-97DE-D6D5C17DA18B}"/>
            </a:ext>
          </a:extLst>
        </xdr:cNvPr>
        <xdr:cNvSpPr/>
      </xdr:nvSpPr>
      <xdr:spPr>
        <a:xfrm>
          <a:off x="12421912" y="149044"/>
          <a:ext cx="930990" cy="310760"/>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1440" bIns="91440" rtlCol="0" anchor="ctr"/>
        <a:lstStyle/>
        <a:p>
          <a:pPr algn="ctr"/>
          <a:r>
            <a:rPr lang="en-US" sz="1100" b="1" baseline="0"/>
            <a:t>Home</a:t>
          </a:r>
          <a:endParaRPr lang="en-US" sz="1100" b="1"/>
        </a:p>
      </xdr:txBody>
    </xdr:sp>
    <xdr:clientData/>
  </xdr:twoCellAnchor>
  <xdr:twoCellAnchor>
    <xdr:from>
      <xdr:col>4</xdr:col>
      <xdr:colOff>252008</xdr:colOff>
      <xdr:row>16</xdr:row>
      <xdr:rowOff>70223</xdr:rowOff>
    </xdr:from>
    <xdr:to>
      <xdr:col>4</xdr:col>
      <xdr:colOff>1184751</xdr:colOff>
      <xdr:row>16</xdr:row>
      <xdr:rowOff>383988</xdr:rowOff>
    </xdr:to>
    <xdr:sp macro="" textlink="">
      <xdr:nvSpPr>
        <xdr:cNvPr id="3" name="Rectangle: Rounded Corners 2">
          <a:hlinkClick xmlns:r="http://schemas.openxmlformats.org/officeDocument/2006/relationships" r:id="rId2" tooltip="Click"/>
          <a:extLst>
            <a:ext uri="{FF2B5EF4-FFF2-40B4-BE49-F238E27FC236}">
              <a16:creationId xmlns:a16="http://schemas.microsoft.com/office/drawing/2014/main" id="{2B4DEA11-120D-4446-BBE9-05B2454AB44A}"/>
            </a:ext>
          </a:extLst>
        </xdr:cNvPr>
        <xdr:cNvSpPr/>
      </xdr:nvSpPr>
      <xdr:spPr>
        <a:xfrm>
          <a:off x="11910608" y="531109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Next &gt;&gt;</a:t>
          </a:r>
          <a:endParaRPr lang="en-US" sz="1100" b="1"/>
        </a:p>
      </xdr:txBody>
    </xdr:sp>
    <xdr:clientData/>
  </xdr:twoCellAnchor>
  <xdr:twoCellAnchor>
    <xdr:from>
      <xdr:col>0</xdr:col>
      <xdr:colOff>319742</xdr:colOff>
      <xdr:row>16</xdr:row>
      <xdr:rowOff>70223</xdr:rowOff>
    </xdr:from>
    <xdr:to>
      <xdr:col>1</xdr:col>
      <xdr:colOff>642885</xdr:colOff>
      <xdr:row>16</xdr:row>
      <xdr:rowOff>383988</xdr:rowOff>
    </xdr:to>
    <xdr:sp macro="" textlink="">
      <xdr:nvSpPr>
        <xdr:cNvPr id="4" name="Rectangle: Rounded Corners 3">
          <a:hlinkClick xmlns:r="http://schemas.openxmlformats.org/officeDocument/2006/relationships" r:id="rId1" tooltip="Click"/>
          <a:extLst>
            <a:ext uri="{FF2B5EF4-FFF2-40B4-BE49-F238E27FC236}">
              <a16:creationId xmlns:a16="http://schemas.microsoft.com/office/drawing/2014/main" id="{8DC54C00-844F-42B6-B239-14268E20A460}"/>
            </a:ext>
          </a:extLst>
        </xdr:cNvPr>
        <xdr:cNvSpPr/>
      </xdr:nvSpPr>
      <xdr:spPr>
        <a:xfrm>
          <a:off x="319742" y="531109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779929</xdr:colOff>
      <xdr:row>0</xdr:row>
      <xdr:rowOff>179294</xdr:rowOff>
    </xdr:from>
    <xdr:to>
      <xdr:col>5</xdr:col>
      <xdr:colOff>321389</xdr:colOff>
      <xdr:row>1</xdr:row>
      <xdr:rowOff>176289</xdr:rowOff>
    </xdr:to>
    <xdr:sp macro="" textlink="">
      <xdr:nvSpPr>
        <xdr:cNvPr id="4" name="Rectangle: Rounded Corners 3">
          <a:hlinkClick xmlns:r="http://schemas.openxmlformats.org/officeDocument/2006/relationships" r:id="rId1" tooltip="Click"/>
          <a:extLst>
            <a:ext uri="{FF2B5EF4-FFF2-40B4-BE49-F238E27FC236}">
              <a16:creationId xmlns:a16="http://schemas.microsoft.com/office/drawing/2014/main" id="{08A41265-2D70-463C-8587-8C710CB5B758}"/>
            </a:ext>
          </a:extLst>
        </xdr:cNvPr>
        <xdr:cNvSpPr/>
      </xdr:nvSpPr>
      <xdr:spPr>
        <a:xfrm>
          <a:off x="12443011" y="179294"/>
          <a:ext cx="930990" cy="310760"/>
        </a:xfrm>
        <a:prstGeom prst="roundRect">
          <a:avLst/>
        </a:prstGeom>
        <a:solidFill>
          <a:srgbClr val="75787B">
            <a:lumMod val="50000"/>
          </a:srgbClr>
        </a:solidFill>
        <a:ln w="12700" cap="flat" cmpd="sng" algn="ctr">
          <a:solidFill>
            <a:srgbClr val="86BC25">
              <a:shade val="50000"/>
            </a:srgbClr>
          </a:solidFill>
          <a:prstDash val="solid"/>
          <a:miter lim="800000"/>
        </a:ln>
        <a:effectLst/>
        <a:scene3d>
          <a:camera prst="orthographicFront"/>
          <a:lightRig rig="threePt" dir="t"/>
        </a:scene3d>
        <a:sp3d>
          <a:bevelT/>
        </a:sp3d>
      </xdr:spPr>
      <xdr:txBody>
        <a:bodyPr vertOverflow="clip" horzOverflow="clip" tIns="91440" bIns="9144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Home</a:t>
          </a:r>
        </a:p>
      </xdr:txBody>
    </xdr:sp>
    <xdr:clientData/>
  </xdr:twoCellAnchor>
  <xdr:twoCellAnchor>
    <xdr:from>
      <xdr:col>4</xdr:col>
      <xdr:colOff>295836</xdr:colOff>
      <xdr:row>16</xdr:row>
      <xdr:rowOff>44824</xdr:rowOff>
    </xdr:from>
    <xdr:to>
      <xdr:col>4</xdr:col>
      <xdr:colOff>1228579</xdr:colOff>
      <xdr:row>16</xdr:row>
      <xdr:rowOff>358589</xdr:rowOff>
    </xdr:to>
    <xdr:sp macro="" textlink="">
      <xdr:nvSpPr>
        <xdr:cNvPr id="5" name="Rectangle: Rounded Corners 4">
          <a:hlinkClick xmlns:r="http://schemas.openxmlformats.org/officeDocument/2006/relationships" r:id="rId2" tooltip="Click"/>
          <a:extLst>
            <a:ext uri="{FF2B5EF4-FFF2-40B4-BE49-F238E27FC236}">
              <a16:creationId xmlns:a16="http://schemas.microsoft.com/office/drawing/2014/main" id="{0BCF793F-C484-4567-9378-AF61F708BFC3}"/>
            </a:ext>
          </a:extLst>
        </xdr:cNvPr>
        <xdr:cNvSpPr/>
      </xdr:nvSpPr>
      <xdr:spPr>
        <a:xfrm>
          <a:off x="11958918" y="5262283"/>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Next &gt;&gt;</a:t>
          </a:r>
          <a:endParaRPr lang="en-US" sz="1100" b="1"/>
        </a:p>
      </xdr:txBody>
    </xdr:sp>
    <xdr:clientData/>
  </xdr:twoCellAnchor>
  <xdr:twoCellAnchor>
    <xdr:from>
      <xdr:col>0</xdr:col>
      <xdr:colOff>313765</xdr:colOff>
      <xdr:row>16</xdr:row>
      <xdr:rowOff>80683</xdr:rowOff>
    </xdr:from>
    <xdr:to>
      <xdr:col>1</xdr:col>
      <xdr:colOff>636908</xdr:colOff>
      <xdr:row>16</xdr:row>
      <xdr:rowOff>394448</xdr:rowOff>
    </xdr:to>
    <xdr:sp macro="" textlink="">
      <xdr:nvSpPr>
        <xdr:cNvPr id="6" name="Rectangle: Rounded Corners 5">
          <a:hlinkClick xmlns:r="http://schemas.openxmlformats.org/officeDocument/2006/relationships" r:id="rId3" tooltip="Click"/>
          <a:extLst>
            <a:ext uri="{FF2B5EF4-FFF2-40B4-BE49-F238E27FC236}">
              <a16:creationId xmlns:a16="http://schemas.microsoft.com/office/drawing/2014/main" id="{C5EA56D5-B1BB-4708-B748-DA291CACFFA2}"/>
            </a:ext>
          </a:extLst>
        </xdr:cNvPr>
        <xdr:cNvSpPr/>
      </xdr:nvSpPr>
      <xdr:spPr>
        <a:xfrm>
          <a:off x="313765" y="5298142"/>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788894</xdr:colOff>
      <xdr:row>0</xdr:row>
      <xdr:rowOff>170330</xdr:rowOff>
    </xdr:from>
    <xdr:to>
      <xdr:col>5</xdr:col>
      <xdr:colOff>332108</xdr:colOff>
      <xdr:row>1</xdr:row>
      <xdr:rowOff>170330</xdr:rowOff>
    </xdr:to>
    <xdr:sp macro="" textlink="">
      <xdr:nvSpPr>
        <xdr:cNvPr id="2" name="Rectangle: Rounded Corners 1">
          <a:hlinkClick xmlns:r="http://schemas.openxmlformats.org/officeDocument/2006/relationships" r:id="rId1" tooltip="Click"/>
          <a:extLst>
            <a:ext uri="{FF2B5EF4-FFF2-40B4-BE49-F238E27FC236}">
              <a16:creationId xmlns:a16="http://schemas.microsoft.com/office/drawing/2014/main" id="{DE24D9B3-C5E1-46C7-9912-22A99743CC28}"/>
            </a:ext>
          </a:extLst>
        </xdr:cNvPr>
        <xdr:cNvSpPr/>
      </xdr:nvSpPr>
      <xdr:spPr>
        <a:xfrm>
          <a:off x="12443012" y="17033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Home</a:t>
          </a:r>
          <a:endParaRPr lang="en-US" sz="1100" b="1"/>
        </a:p>
      </xdr:txBody>
    </xdr:sp>
    <xdr:clientData/>
  </xdr:twoCellAnchor>
  <xdr:twoCellAnchor>
    <xdr:from>
      <xdr:col>4</xdr:col>
      <xdr:colOff>322730</xdr:colOff>
      <xdr:row>14</xdr:row>
      <xdr:rowOff>44823</xdr:rowOff>
    </xdr:from>
    <xdr:to>
      <xdr:col>4</xdr:col>
      <xdr:colOff>1255473</xdr:colOff>
      <xdr:row>14</xdr:row>
      <xdr:rowOff>358588</xdr:rowOff>
    </xdr:to>
    <xdr:sp macro="" textlink="">
      <xdr:nvSpPr>
        <xdr:cNvPr id="3" name="Rectangle: Rounded Corners 2">
          <a:hlinkClick xmlns:r="http://schemas.openxmlformats.org/officeDocument/2006/relationships" r:id="rId2" tooltip="Click"/>
          <a:extLst>
            <a:ext uri="{FF2B5EF4-FFF2-40B4-BE49-F238E27FC236}">
              <a16:creationId xmlns:a16="http://schemas.microsoft.com/office/drawing/2014/main" id="{9B7B982B-B0DC-41AF-B64C-0BE93E70DE9F}"/>
            </a:ext>
          </a:extLst>
        </xdr:cNvPr>
        <xdr:cNvSpPr/>
      </xdr:nvSpPr>
      <xdr:spPr>
        <a:xfrm>
          <a:off x="11976848" y="4392705"/>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Calculate &gt;&gt;</a:t>
          </a:r>
          <a:endParaRPr lang="en-US" sz="1100" b="1"/>
        </a:p>
      </xdr:txBody>
    </xdr:sp>
    <xdr:clientData/>
  </xdr:twoCellAnchor>
  <xdr:twoCellAnchor>
    <xdr:from>
      <xdr:col>0</xdr:col>
      <xdr:colOff>286871</xdr:colOff>
      <xdr:row>14</xdr:row>
      <xdr:rowOff>62753</xdr:rowOff>
    </xdr:from>
    <xdr:to>
      <xdr:col>1</xdr:col>
      <xdr:colOff>618979</xdr:colOff>
      <xdr:row>14</xdr:row>
      <xdr:rowOff>376518</xdr:rowOff>
    </xdr:to>
    <xdr:sp macro="" textlink="">
      <xdr:nvSpPr>
        <xdr:cNvPr id="5" name="Rectangle: Rounded Corners 4">
          <a:hlinkClick xmlns:r="http://schemas.openxmlformats.org/officeDocument/2006/relationships" r:id="rId3" tooltip="Click"/>
          <a:extLst>
            <a:ext uri="{FF2B5EF4-FFF2-40B4-BE49-F238E27FC236}">
              <a16:creationId xmlns:a16="http://schemas.microsoft.com/office/drawing/2014/main" id="{6F9FCF45-3D69-4210-B1E3-C2E2610E8A81}"/>
            </a:ext>
          </a:extLst>
        </xdr:cNvPr>
        <xdr:cNvSpPr/>
      </xdr:nvSpPr>
      <xdr:spPr>
        <a:xfrm>
          <a:off x="286871" y="4410635"/>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254000</xdr:colOff>
      <xdr:row>0</xdr:row>
      <xdr:rowOff>177800</xdr:rowOff>
    </xdr:from>
    <xdr:to>
      <xdr:col>9</xdr:col>
      <xdr:colOff>314676</xdr:colOff>
      <xdr:row>1</xdr:row>
      <xdr:rowOff>178298</xdr:rowOff>
    </xdr:to>
    <xdr:sp macro="" textlink="">
      <xdr:nvSpPr>
        <xdr:cNvPr id="7" name="Rectangle: Rounded Corners 6">
          <a:hlinkClick xmlns:r="http://schemas.openxmlformats.org/officeDocument/2006/relationships" r:id="rId1" tooltip="Click"/>
          <a:extLst>
            <a:ext uri="{FF2B5EF4-FFF2-40B4-BE49-F238E27FC236}">
              <a16:creationId xmlns:a16="http://schemas.microsoft.com/office/drawing/2014/main" id="{31642BAE-A6A6-43DD-95BD-514B0F6D399A}"/>
            </a:ext>
          </a:extLst>
        </xdr:cNvPr>
        <xdr:cNvSpPr/>
      </xdr:nvSpPr>
      <xdr:spPr>
        <a:xfrm>
          <a:off x="10075333" y="17780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Home</a:t>
          </a:r>
          <a:endParaRPr lang="en-US" sz="1100" b="1"/>
        </a:p>
      </xdr:txBody>
    </xdr:sp>
    <xdr:clientData/>
  </xdr:twoCellAnchor>
  <xdr:twoCellAnchor editAs="oneCell">
    <xdr:from>
      <xdr:col>1</xdr:col>
      <xdr:colOff>0</xdr:colOff>
      <xdr:row>18</xdr:row>
      <xdr:rowOff>0</xdr:rowOff>
    </xdr:from>
    <xdr:to>
      <xdr:col>8</xdr:col>
      <xdr:colOff>250994</xdr:colOff>
      <xdr:row>46</xdr:row>
      <xdr:rowOff>134470</xdr:rowOff>
    </xdr:to>
    <xdr:pic>
      <xdr:nvPicPr>
        <xdr:cNvPr id="4" name="Picture 3">
          <a:extLst>
            <a:ext uri="{FF2B5EF4-FFF2-40B4-BE49-F238E27FC236}">
              <a16:creationId xmlns:a16="http://schemas.microsoft.com/office/drawing/2014/main" id="{97691938-677C-4EFD-A51B-2AC9DEF4FFCE}"/>
            </a:ext>
          </a:extLst>
        </xdr:cNvPr>
        <xdr:cNvPicPr>
          <a:picLocks noChangeAspect="1"/>
        </xdr:cNvPicPr>
      </xdr:nvPicPr>
      <xdr:blipFill>
        <a:blip xmlns:r="http://schemas.openxmlformats.org/officeDocument/2006/relationships" r:embed="rId2"/>
        <a:stretch>
          <a:fillRect/>
        </a:stretch>
      </xdr:blipFill>
      <xdr:spPr>
        <a:xfrm>
          <a:off x="493059" y="4997824"/>
          <a:ext cx="10373641" cy="47363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19052</xdr:colOff>
      <xdr:row>1</xdr:row>
      <xdr:rowOff>76200</xdr:rowOff>
    </xdr:from>
    <xdr:to>
      <xdr:col>7</xdr:col>
      <xdr:colOff>95251</xdr:colOff>
      <xdr:row>3</xdr:row>
      <xdr:rowOff>55562</xdr:rowOff>
    </xdr:to>
    <xdr:grpSp>
      <xdr:nvGrpSpPr>
        <xdr:cNvPr id="2" name="Group 1">
          <a:extLst>
            <a:ext uri="{FF2B5EF4-FFF2-40B4-BE49-F238E27FC236}">
              <a16:creationId xmlns:a16="http://schemas.microsoft.com/office/drawing/2014/main" id="{6DF7A3BB-1953-46A3-ACBE-A9907619FE2B}"/>
            </a:ext>
          </a:extLst>
        </xdr:cNvPr>
        <xdr:cNvGrpSpPr/>
      </xdr:nvGrpSpPr>
      <xdr:grpSpPr>
        <a:xfrm>
          <a:off x="2469405" y="262965"/>
          <a:ext cx="1913964" cy="352891"/>
          <a:chOff x="398463" y="404813"/>
          <a:chExt cx="1627187" cy="307976"/>
        </a:xfrm>
        <a:solidFill>
          <a:schemeClr val="tx1"/>
        </a:solidFill>
      </xdr:grpSpPr>
      <xdr:sp macro="" textlink="">
        <xdr:nvSpPr>
          <xdr:cNvPr id="3" name="Oval 2">
            <a:extLst>
              <a:ext uri="{FF2B5EF4-FFF2-40B4-BE49-F238E27FC236}">
                <a16:creationId xmlns:a16="http://schemas.microsoft.com/office/drawing/2014/main" id="{47B49C3E-F026-4722-947A-AA478C7597BE}"/>
              </a:ext>
            </a:extLst>
          </xdr:cNvPr>
          <xdr:cNvSpPr>
            <a:spLocks noChangeArrowheads="1"/>
          </xdr:cNvSpPr>
        </xdr:nvSpPr>
        <xdr:spPr bwMode="auto">
          <a:xfrm>
            <a:off x="1938338" y="625476"/>
            <a:ext cx="87312" cy="87313"/>
          </a:xfrm>
          <a:prstGeom prst="ellipse">
            <a:avLst/>
          </a:prstGeom>
          <a:solidFill>
            <a:schemeClr val="accent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4" name="Freeform 6">
            <a:extLst>
              <a:ext uri="{FF2B5EF4-FFF2-40B4-BE49-F238E27FC236}">
                <a16:creationId xmlns:a16="http://schemas.microsoft.com/office/drawing/2014/main" id="{ED2FFEBB-6912-47C6-B192-3E622302238A}"/>
              </a:ext>
            </a:extLst>
          </xdr:cNvPr>
          <xdr:cNvSpPr>
            <a:spLocks noEditPoints="1"/>
          </xdr:cNvSpPr>
        </xdr:nvSpPr>
        <xdr:spPr bwMode="auto">
          <a:xfrm>
            <a:off x="398463" y="406401"/>
            <a:ext cx="247650" cy="301625"/>
          </a:xfrm>
          <a:custGeom>
            <a:avLst/>
            <a:gdLst>
              <a:gd name="T0" fmla="*/ 287 w 287"/>
              <a:gd name="T1" fmla="*/ 166 h 347"/>
              <a:gd name="T2" fmla="*/ 240 w 287"/>
              <a:gd name="T3" fmla="*/ 300 h 347"/>
              <a:gd name="T4" fmla="*/ 109 w 287"/>
              <a:gd name="T5" fmla="*/ 347 h 347"/>
              <a:gd name="T6" fmla="*/ 0 w 287"/>
              <a:gd name="T7" fmla="*/ 347 h 347"/>
              <a:gd name="T8" fmla="*/ 0 w 287"/>
              <a:gd name="T9" fmla="*/ 0 h 347"/>
              <a:gd name="T10" fmla="*/ 117 w 287"/>
              <a:gd name="T11" fmla="*/ 0 h 347"/>
              <a:gd name="T12" fmla="*/ 243 w 287"/>
              <a:gd name="T13" fmla="*/ 43 h 347"/>
              <a:gd name="T14" fmla="*/ 287 w 287"/>
              <a:gd name="T15" fmla="*/ 166 h 347"/>
              <a:gd name="T16" fmla="*/ 192 w 287"/>
              <a:gd name="T17" fmla="*/ 170 h 347"/>
              <a:gd name="T18" fmla="*/ 174 w 287"/>
              <a:gd name="T19" fmla="*/ 99 h 347"/>
              <a:gd name="T20" fmla="*/ 118 w 287"/>
              <a:gd name="T21" fmla="*/ 76 h 347"/>
              <a:gd name="T22" fmla="*/ 91 w 287"/>
              <a:gd name="T23" fmla="*/ 76 h 347"/>
              <a:gd name="T24" fmla="*/ 91 w 287"/>
              <a:gd name="T25" fmla="*/ 270 h 347"/>
              <a:gd name="T26" fmla="*/ 111 w 287"/>
              <a:gd name="T27" fmla="*/ 270 h 347"/>
              <a:gd name="T28" fmla="*/ 173 w 287"/>
              <a:gd name="T29" fmla="*/ 245 h 347"/>
              <a:gd name="T30" fmla="*/ 192 w 287"/>
              <a:gd name="T31" fmla="*/ 170 h 3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87" h="347">
                <a:moveTo>
                  <a:pt x="287" y="166"/>
                </a:moveTo>
                <a:cubicBezTo>
                  <a:pt x="287" y="224"/>
                  <a:pt x="271" y="269"/>
                  <a:pt x="240" y="300"/>
                </a:cubicBezTo>
                <a:cubicBezTo>
                  <a:pt x="209" y="331"/>
                  <a:pt x="165" y="347"/>
                  <a:pt x="109" y="347"/>
                </a:cubicBezTo>
                <a:cubicBezTo>
                  <a:pt x="0" y="347"/>
                  <a:pt x="0" y="347"/>
                  <a:pt x="0" y="347"/>
                </a:cubicBezTo>
                <a:cubicBezTo>
                  <a:pt x="0" y="0"/>
                  <a:pt x="0" y="0"/>
                  <a:pt x="0" y="0"/>
                </a:cubicBezTo>
                <a:cubicBezTo>
                  <a:pt x="117" y="0"/>
                  <a:pt x="117" y="0"/>
                  <a:pt x="117" y="0"/>
                </a:cubicBezTo>
                <a:cubicBezTo>
                  <a:pt x="171" y="0"/>
                  <a:pt x="213" y="15"/>
                  <a:pt x="243" y="43"/>
                </a:cubicBezTo>
                <a:cubicBezTo>
                  <a:pt x="272" y="72"/>
                  <a:pt x="287" y="113"/>
                  <a:pt x="287" y="166"/>
                </a:cubicBezTo>
                <a:moveTo>
                  <a:pt x="192" y="170"/>
                </a:moveTo>
                <a:cubicBezTo>
                  <a:pt x="192" y="138"/>
                  <a:pt x="186" y="114"/>
                  <a:pt x="174" y="99"/>
                </a:cubicBezTo>
                <a:cubicBezTo>
                  <a:pt x="161" y="84"/>
                  <a:pt x="143" y="76"/>
                  <a:pt x="118" y="76"/>
                </a:cubicBezTo>
                <a:cubicBezTo>
                  <a:pt x="91" y="76"/>
                  <a:pt x="91" y="76"/>
                  <a:pt x="91" y="76"/>
                </a:cubicBezTo>
                <a:cubicBezTo>
                  <a:pt x="91" y="270"/>
                  <a:pt x="91" y="270"/>
                  <a:pt x="91" y="270"/>
                </a:cubicBezTo>
                <a:cubicBezTo>
                  <a:pt x="111" y="270"/>
                  <a:pt x="111" y="270"/>
                  <a:pt x="111" y="270"/>
                </a:cubicBezTo>
                <a:cubicBezTo>
                  <a:pt x="139" y="270"/>
                  <a:pt x="160" y="262"/>
                  <a:pt x="173" y="245"/>
                </a:cubicBezTo>
                <a:cubicBezTo>
                  <a:pt x="186" y="229"/>
                  <a:pt x="192" y="204"/>
                  <a:pt x="192" y="170"/>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5" name="Rectangle 4">
            <a:extLst>
              <a:ext uri="{FF2B5EF4-FFF2-40B4-BE49-F238E27FC236}">
                <a16:creationId xmlns:a16="http://schemas.microsoft.com/office/drawing/2014/main" id="{023A6123-918B-428B-9937-2C2EE65D4EAD}"/>
              </a:ext>
            </a:extLst>
          </xdr:cNvPr>
          <xdr:cNvSpPr>
            <a:spLocks noChangeArrowheads="1"/>
          </xdr:cNvSpPr>
        </xdr:nvSpPr>
        <xdr:spPr bwMode="auto">
          <a:xfrm>
            <a:off x="906463" y="404813"/>
            <a:ext cx="74612" cy="3032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6" name="Freeform 8">
            <a:extLst>
              <a:ext uri="{FF2B5EF4-FFF2-40B4-BE49-F238E27FC236}">
                <a16:creationId xmlns:a16="http://schemas.microsoft.com/office/drawing/2014/main" id="{65A12661-85C3-4AA4-BC89-258DF776172D}"/>
              </a:ext>
            </a:extLst>
          </xdr:cNvPr>
          <xdr:cNvSpPr>
            <a:spLocks noEditPoints="1"/>
          </xdr:cNvSpPr>
        </xdr:nvSpPr>
        <xdr:spPr bwMode="auto">
          <a:xfrm>
            <a:off x="1011238" y="479426"/>
            <a:ext cx="215900" cy="231775"/>
          </a:xfrm>
          <a:custGeom>
            <a:avLst/>
            <a:gdLst>
              <a:gd name="T0" fmla="*/ 252 w 252"/>
              <a:gd name="T1" fmla="*/ 133 h 267"/>
              <a:gd name="T2" fmla="*/ 218 w 252"/>
              <a:gd name="T3" fmla="*/ 232 h 267"/>
              <a:gd name="T4" fmla="*/ 125 w 252"/>
              <a:gd name="T5" fmla="*/ 267 h 267"/>
              <a:gd name="T6" fmla="*/ 34 w 252"/>
              <a:gd name="T7" fmla="*/ 231 h 267"/>
              <a:gd name="T8" fmla="*/ 0 w 252"/>
              <a:gd name="T9" fmla="*/ 133 h 267"/>
              <a:gd name="T10" fmla="*/ 33 w 252"/>
              <a:gd name="T11" fmla="*/ 35 h 267"/>
              <a:gd name="T12" fmla="*/ 127 w 252"/>
              <a:gd name="T13" fmla="*/ 0 h 267"/>
              <a:gd name="T14" fmla="*/ 192 w 252"/>
              <a:gd name="T15" fmla="*/ 16 h 267"/>
              <a:gd name="T16" fmla="*/ 236 w 252"/>
              <a:gd name="T17" fmla="*/ 63 h 267"/>
              <a:gd name="T18" fmla="*/ 252 w 252"/>
              <a:gd name="T19" fmla="*/ 133 h 267"/>
              <a:gd name="T20" fmla="*/ 88 w 252"/>
              <a:gd name="T21" fmla="*/ 133 h 267"/>
              <a:gd name="T22" fmla="*/ 97 w 252"/>
              <a:gd name="T23" fmla="*/ 184 h 267"/>
              <a:gd name="T24" fmla="*/ 126 w 252"/>
              <a:gd name="T25" fmla="*/ 201 h 267"/>
              <a:gd name="T26" fmla="*/ 155 w 252"/>
              <a:gd name="T27" fmla="*/ 184 h 267"/>
              <a:gd name="T28" fmla="*/ 163 w 252"/>
              <a:gd name="T29" fmla="*/ 133 h 267"/>
              <a:gd name="T30" fmla="*/ 155 w 252"/>
              <a:gd name="T31" fmla="*/ 83 h 267"/>
              <a:gd name="T32" fmla="*/ 126 w 252"/>
              <a:gd name="T33" fmla="*/ 66 h 267"/>
              <a:gd name="T34" fmla="*/ 97 w 252"/>
              <a:gd name="T35" fmla="*/ 83 h 267"/>
              <a:gd name="T36" fmla="*/ 88 w 252"/>
              <a:gd name="T37" fmla="*/ 133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52" h="267">
                <a:moveTo>
                  <a:pt x="252" y="133"/>
                </a:moveTo>
                <a:cubicBezTo>
                  <a:pt x="252" y="175"/>
                  <a:pt x="241" y="208"/>
                  <a:pt x="218" y="232"/>
                </a:cubicBezTo>
                <a:cubicBezTo>
                  <a:pt x="196" y="256"/>
                  <a:pt x="165" y="267"/>
                  <a:pt x="125" y="267"/>
                </a:cubicBezTo>
                <a:cubicBezTo>
                  <a:pt x="87" y="267"/>
                  <a:pt x="56" y="255"/>
                  <a:pt x="34" y="231"/>
                </a:cubicBezTo>
                <a:cubicBezTo>
                  <a:pt x="11" y="207"/>
                  <a:pt x="0" y="174"/>
                  <a:pt x="0" y="133"/>
                </a:cubicBezTo>
                <a:cubicBezTo>
                  <a:pt x="0" y="91"/>
                  <a:pt x="11" y="58"/>
                  <a:pt x="33" y="35"/>
                </a:cubicBezTo>
                <a:cubicBezTo>
                  <a:pt x="55" y="12"/>
                  <a:pt x="86" y="0"/>
                  <a:pt x="127" y="0"/>
                </a:cubicBezTo>
                <a:cubicBezTo>
                  <a:pt x="151" y="0"/>
                  <a:pt x="173" y="5"/>
                  <a:pt x="192" y="16"/>
                </a:cubicBezTo>
                <a:cubicBezTo>
                  <a:pt x="211" y="27"/>
                  <a:pt x="226" y="42"/>
                  <a:pt x="236" y="63"/>
                </a:cubicBezTo>
                <a:cubicBezTo>
                  <a:pt x="247" y="83"/>
                  <a:pt x="252" y="106"/>
                  <a:pt x="252" y="133"/>
                </a:cubicBezTo>
                <a:moveTo>
                  <a:pt x="88" y="133"/>
                </a:moveTo>
                <a:cubicBezTo>
                  <a:pt x="88" y="155"/>
                  <a:pt x="91" y="172"/>
                  <a:pt x="97" y="184"/>
                </a:cubicBezTo>
                <a:cubicBezTo>
                  <a:pt x="103" y="195"/>
                  <a:pt x="112" y="201"/>
                  <a:pt x="126" y="201"/>
                </a:cubicBezTo>
                <a:cubicBezTo>
                  <a:pt x="140" y="201"/>
                  <a:pt x="149" y="195"/>
                  <a:pt x="155" y="184"/>
                </a:cubicBezTo>
                <a:cubicBezTo>
                  <a:pt x="160" y="172"/>
                  <a:pt x="163" y="155"/>
                  <a:pt x="163" y="133"/>
                </a:cubicBezTo>
                <a:cubicBezTo>
                  <a:pt x="163" y="111"/>
                  <a:pt x="160" y="94"/>
                  <a:pt x="155" y="83"/>
                </a:cubicBezTo>
                <a:cubicBezTo>
                  <a:pt x="149" y="72"/>
                  <a:pt x="139" y="66"/>
                  <a:pt x="126" y="66"/>
                </a:cubicBezTo>
                <a:cubicBezTo>
                  <a:pt x="112" y="66"/>
                  <a:pt x="103" y="72"/>
                  <a:pt x="97" y="83"/>
                </a:cubicBezTo>
                <a:cubicBezTo>
                  <a:pt x="91" y="94"/>
                  <a:pt x="88" y="111"/>
                  <a:pt x="88" y="133"/>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7" name="Rectangle 6">
            <a:extLst>
              <a:ext uri="{FF2B5EF4-FFF2-40B4-BE49-F238E27FC236}">
                <a16:creationId xmlns:a16="http://schemas.microsoft.com/office/drawing/2014/main" id="{A58DE4AD-F333-4528-AA27-33275ABC24D4}"/>
              </a:ext>
            </a:extLst>
          </xdr:cNvPr>
          <xdr:cNvSpPr>
            <a:spLocks noChangeArrowheads="1"/>
          </xdr:cNvSpPr>
        </xdr:nvSpPr>
        <xdr:spPr bwMode="auto">
          <a:xfrm>
            <a:off x="1257300" y="482601"/>
            <a:ext cx="74612" cy="22542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8" name="Rectangle 7">
            <a:extLst>
              <a:ext uri="{FF2B5EF4-FFF2-40B4-BE49-F238E27FC236}">
                <a16:creationId xmlns:a16="http://schemas.microsoft.com/office/drawing/2014/main" id="{9B76CF89-B7A0-42CC-8024-A9BFC62654D1}"/>
              </a:ext>
            </a:extLst>
          </xdr:cNvPr>
          <xdr:cNvSpPr>
            <a:spLocks noChangeArrowheads="1"/>
          </xdr:cNvSpPr>
        </xdr:nvSpPr>
        <xdr:spPr bwMode="auto">
          <a:xfrm>
            <a:off x="1257300" y="404813"/>
            <a:ext cx="74612" cy="5080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9" name="Freeform 11">
            <a:extLst>
              <a:ext uri="{FF2B5EF4-FFF2-40B4-BE49-F238E27FC236}">
                <a16:creationId xmlns:a16="http://schemas.microsoft.com/office/drawing/2014/main" id="{8A38F1A4-3890-4EDF-BE21-E3464677A4D2}"/>
              </a:ext>
            </a:extLst>
          </xdr:cNvPr>
          <xdr:cNvSpPr>
            <a:spLocks/>
          </xdr:cNvSpPr>
        </xdr:nvSpPr>
        <xdr:spPr bwMode="auto">
          <a:xfrm>
            <a:off x="1362075" y="411163"/>
            <a:ext cx="158750" cy="300038"/>
          </a:xfrm>
          <a:custGeom>
            <a:avLst/>
            <a:gdLst>
              <a:gd name="T0" fmla="*/ 142 w 184"/>
              <a:gd name="T1" fmla="*/ 274 h 344"/>
              <a:gd name="T2" fmla="*/ 184 w 184"/>
              <a:gd name="T3" fmla="*/ 265 h 344"/>
              <a:gd name="T4" fmla="*/ 184 w 184"/>
              <a:gd name="T5" fmla="*/ 330 h 344"/>
              <a:gd name="T6" fmla="*/ 150 w 184"/>
              <a:gd name="T7" fmla="*/ 341 h 344"/>
              <a:gd name="T8" fmla="*/ 113 w 184"/>
              <a:gd name="T9" fmla="*/ 344 h 344"/>
              <a:gd name="T10" fmla="*/ 50 w 184"/>
              <a:gd name="T11" fmla="*/ 322 h 344"/>
              <a:gd name="T12" fmla="*/ 30 w 184"/>
              <a:gd name="T13" fmla="*/ 255 h 344"/>
              <a:gd name="T14" fmla="*/ 30 w 184"/>
              <a:gd name="T15" fmla="*/ 148 h 344"/>
              <a:gd name="T16" fmla="*/ 0 w 184"/>
              <a:gd name="T17" fmla="*/ 148 h 344"/>
              <a:gd name="T18" fmla="*/ 0 w 184"/>
              <a:gd name="T19" fmla="*/ 81 h 344"/>
              <a:gd name="T20" fmla="*/ 30 w 184"/>
              <a:gd name="T21" fmla="*/ 81 h 344"/>
              <a:gd name="T22" fmla="*/ 30 w 184"/>
              <a:gd name="T23" fmla="*/ 16 h 344"/>
              <a:gd name="T24" fmla="*/ 118 w 184"/>
              <a:gd name="T25" fmla="*/ 0 h 344"/>
              <a:gd name="T26" fmla="*/ 118 w 184"/>
              <a:gd name="T27" fmla="*/ 81 h 344"/>
              <a:gd name="T28" fmla="*/ 174 w 184"/>
              <a:gd name="T29" fmla="*/ 81 h 344"/>
              <a:gd name="T30" fmla="*/ 174 w 184"/>
              <a:gd name="T31" fmla="*/ 148 h 344"/>
              <a:gd name="T32" fmla="*/ 118 w 184"/>
              <a:gd name="T33" fmla="*/ 148 h 344"/>
              <a:gd name="T34" fmla="*/ 118 w 184"/>
              <a:gd name="T35" fmla="*/ 249 h 344"/>
              <a:gd name="T36" fmla="*/ 142 w 184"/>
              <a:gd name="T37" fmla="*/ 274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84" h="344">
                <a:moveTo>
                  <a:pt x="142" y="274"/>
                </a:moveTo>
                <a:cubicBezTo>
                  <a:pt x="153" y="274"/>
                  <a:pt x="167" y="271"/>
                  <a:pt x="184" y="265"/>
                </a:cubicBezTo>
                <a:cubicBezTo>
                  <a:pt x="184" y="330"/>
                  <a:pt x="184" y="330"/>
                  <a:pt x="184" y="330"/>
                </a:cubicBezTo>
                <a:cubicBezTo>
                  <a:pt x="172" y="335"/>
                  <a:pt x="161" y="339"/>
                  <a:pt x="150" y="341"/>
                </a:cubicBezTo>
                <a:cubicBezTo>
                  <a:pt x="140" y="343"/>
                  <a:pt x="127" y="344"/>
                  <a:pt x="113" y="344"/>
                </a:cubicBezTo>
                <a:cubicBezTo>
                  <a:pt x="84" y="344"/>
                  <a:pt x="63" y="337"/>
                  <a:pt x="50" y="322"/>
                </a:cubicBezTo>
                <a:cubicBezTo>
                  <a:pt x="37" y="308"/>
                  <a:pt x="30" y="285"/>
                  <a:pt x="30" y="255"/>
                </a:cubicBezTo>
                <a:cubicBezTo>
                  <a:pt x="30" y="148"/>
                  <a:pt x="30" y="148"/>
                  <a:pt x="30" y="148"/>
                </a:cubicBezTo>
                <a:cubicBezTo>
                  <a:pt x="0" y="148"/>
                  <a:pt x="0" y="148"/>
                  <a:pt x="0" y="148"/>
                </a:cubicBezTo>
                <a:cubicBezTo>
                  <a:pt x="0" y="81"/>
                  <a:pt x="0" y="81"/>
                  <a:pt x="0" y="81"/>
                </a:cubicBezTo>
                <a:cubicBezTo>
                  <a:pt x="30" y="81"/>
                  <a:pt x="30" y="81"/>
                  <a:pt x="30" y="81"/>
                </a:cubicBezTo>
                <a:cubicBezTo>
                  <a:pt x="30" y="16"/>
                  <a:pt x="30" y="16"/>
                  <a:pt x="30" y="16"/>
                </a:cubicBezTo>
                <a:cubicBezTo>
                  <a:pt x="118" y="0"/>
                  <a:pt x="118" y="0"/>
                  <a:pt x="118" y="0"/>
                </a:cubicBezTo>
                <a:cubicBezTo>
                  <a:pt x="118" y="81"/>
                  <a:pt x="118" y="81"/>
                  <a:pt x="118" y="81"/>
                </a:cubicBezTo>
                <a:cubicBezTo>
                  <a:pt x="174" y="81"/>
                  <a:pt x="174" y="81"/>
                  <a:pt x="174" y="81"/>
                </a:cubicBezTo>
                <a:cubicBezTo>
                  <a:pt x="174" y="148"/>
                  <a:pt x="174" y="148"/>
                  <a:pt x="174" y="148"/>
                </a:cubicBezTo>
                <a:cubicBezTo>
                  <a:pt x="118" y="148"/>
                  <a:pt x="118" y="148"/>
                  <a:pt x="118" y="148"/>
                </a:cubicBezTo>
                <a:cubicBezTo>
                  <a:pt x="118" y="249"/>
                  <a:pt x="118" y="249"/>
                  <a:pt x="118" y="249"/>
                </a:cubicBezTo>
                <a:cubicBezTo>
                  <a:pt x="118" y="266"/>
                  <a:pt x="126" y="274"/>
                  <a:pt x="142" y="274"/>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0" name="Freeform 12">
            <a:extLst>
              <a:ext uri="{FF2B5EF4-FFF2-40B4-BE49-F238E27FC236}">
                <a16:creationId xmlns:a16="http://schemas.microsoft.com/office/drawing/2014/main" id="{02E8C206-10FF-470C-A10C-96654659B024}"/>
              </a:ext>
            </a:extLst>
          </xdr:cNvPr>
          <xdr:cNvSpPr>
            <a:spLocks/>
          </xdr:cNvSpPr>
        </xdr:nvSpPr>
        <xdr:spPr bwMode="auto">
          <a:xfrm>
            <a:off x="1535113" y="411163"/>
            <a:ext cx="158750" cy="300038"/>
          </a:xfrm>
          <a:custGeom>
            <a:avLst/>
            <a:gdLst>
              <a:gd name="T0" fmla="*/ 142 w 184"/>
              <a:gd name="T1" fmla="*/ 274 h 344"/>
              <a:gd name="T2" fmla="*/ 184 w 184"/>
              <a:gd name="T3" fmla="*/ 265 h 344"/>
              <a:gd name="T4" fmla="*/ 184 w 184"/>
              <a:gd name="T5" fmla="*/ 330 h 344"/>
              <a:gd name="T6" fmla="*/ 151 w 184"/>
              <a:gd name="T7" fmla="*/ 341 h 344"/>
              <a:gd name="T8" fmla="*/ 114 w 184"/>
              <a:gd name="T9" fmla="*/ 344 h 344"/>
              <a:gd name="T10" fmla="*/ 50 w 184"/>
              <a:gd name="T11" fmla="*/ 322 h 344"/>
              <a:gd name="T12" fmla="*/ 31 w 184"/>
              <a:gd name="T13" fmla="*/ 255 h 344"/>
              <a:gd name="T14" fmla="*/ 31 w 184"/>
              <a:gd name="T15" fmla="*/ 148 h 344"/>
              <a:gd name="T16" fmla="*/ 0 w 184"/>
              <a:gd name="T17" fmla="*/ 148 h 344"/>
              <a:gd name="T18" fmla="*/ 0 w 184"/>
              <a:gd name="T19" fmla="*/ 81 h 344"/>
              <a:gd name="T20" fmla="*/ 31 w 184"/>
              <a:gd name="T21" fmla="*/ 81 h 344"/>
              <a:gd name="T22" fmla="*/ 31 w 184"/>
              <a:gd name="T23" fmla="*/ 15 h 344"/>
              <a:gd name="T24" fmla="*/ 119 w 184"/>
              <a:gd name="T25" fmla="*/ 0 h 344"/>
              <a:gd name="T26" fmla="*/ 119 w 184"/>
              <a:gd name="T27" fmla="*/ 81 h 344"/>
              <a:gd name="T28" fmla="*/ 174 w 184"/>
              <a:gd name="T29" fmla="*/ 81 h 344"/>
              <a:gd name="T30" fmla="*/ 174 w 184"/>
              <a:gd name="T31" fmla="*/ 148 h 344"/>
              <a:gd name="T32" fmla="*/ 119 w 184"/>
              <a:gd name="T33" fmla="*/ 148 h 344"/>
              <a:gd name="T34" fmla="*/ 119 w 184"/>
              <a:gd name="T35" fmla="*/ 249 h 344"/>
              <a:gd name="T36" fmla="*/ 142 w 184"/>
              <a:gd name="T37" fmla="*/ 274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84" h="344">
                <a:moveTo>
                  <a:pt x="142" y="274"/>
                </a:moveTo>
                <a:cubicBezTo>
                  <a:pt x="154" y="274"/>
                  <a:pt x="168" y="271"/>
                  <a:pt x="184" y="265"/>
                </a:cubicBezTo>
                <a:cubicBezTo>
                  <a:pt x="184" y="330"/>
                  <a:pt x="184" y="330"/>
                  <a:pt x="184" y="330"/>
                </a:cubicBezTo>
                <a:cubicBezTo>
                  <a:pt x="173" y="335"/>
                  <a:pt x="161" y="339"/>
                  <a:pt x="151" y="341"/>
                </a:cubicBezTo>
                <a:cubicBezTo>
                  <a:pt x="140" y="343"/>
                  <a:pt x="128" y="344"/>
                  <a:pt x="114" y="344"/>
                </a:cubicBezTo>
                <a:cubicBezTo>
                  <a:pt x="84" y="344"/>
                  <a:pt x="63" y="337"/>
                  <a:pt x="50" y="322"/>
                </a:cubicBezTo>
                <a:cubicBezTo>
                  <a:pt x="37" y="308"/>
                  <a:pt x="31" y="285"/>
                  <a:pt x="31" y="255"/>
                </a:cubicBezTo>
                <a:cubicBezTo>
                  <a:pt x="31" y="148"/>
                  <a:pt x="31" y="148"/>
                  <a:pt x="31" y="148"/>
                </a:cubicBezTo>
                <a:cubicBezTo>
                  <a:pt x="0" y="148"/>
                  <a:pt x="0" y="148"/>
                  <a:pt x="0" y="148"/>
                </a:cubicBezTo>
                <a:cubicBezTo>
                  <a:pt x="0" y="81"/>
                  <a:pt x="0" y="81"/>
                  <a:pt x="0" y="81"/>
                </a:cubicBezTo>
                <a:cubicBezTo>
                  <a:pt x="31" y="81"/>
                  <a:pt x="31" y="81"/>
                  <a:pt x="31" y="81"/>
                </a:cubicBezTo>
                <a:cubicBezTo>
                  <a:pt x="31" y="15"/>
                  <a:pt x="31" y="15"/>
                  <a:pt x="31" y="15"/>
                </a:cubicBezTo>
                <a:cubicBezTo>
                  <a:pt x="119" y="0"/>
                  <a:pt x="119" y="0"/>
                  <a:pt x="119" y="0"/>
                </a:cubicBezTo>
                <a:cubicBezTo>
                  <a:pt x="119" y="81"/>
                  <a:pt x="119" y="81"/>
                  <a:pt x="119" y="81"/>
                </a:cubicBezTo>
                <a:cubicBezTo>
                  <a:pt x="174" y="81"/>
                  <a:pt x="174" y="81"/>
                  <a:pt x="174" y="81"/>
                </a:cubicBezTo>
                <a:cubicBezTo>
                  <a:pt x="174" y="148"/>
                  <a:pt x="174" y="148"/>
                  <a:pt x="174" y="148"/>
                </a:cubicBezTo>
                <a:cubicBezTo>
                  <a:pt x="119" y="148"/>
                  <a:pt x="119" y="148"/>
                  <a:pt x="119" y="148"/>
                </a:cubicBezTo>
                <a:cubicBezTo>
                  <a:pt x="119" y="249"/>
                  <a:pt x="119" y="249"/>
                  <a:pt x="119" y="249"/>
                </a:cubicBezTo>
                <a:cubicBezTo>
                  <a:pt x="119" y="266"/>
                  <a:pt x="127" y="274"/>
                  <a:pt x="142" y="274"/>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1" name="Freeform 13">
            <a:extLst>
              <a:ext uri="{FF2B5EF4-FFF2-40B4-BE49-F238E27FC236}">
                <a16:creationId xmlns:a16="http://schemas.microsoft.com/office/drawing/2014/main" id="{6ACA5A9C-E39A-4284-BE7E-E795FB76A242}"/>
              </a:ext>
            </a:extLst>
          </xdr:cNvPr>
          <xdr:cNvSpPr>
            <a:spLocks noEditPoints="1"/>
          </xdr:cNvSpPr>
        </xdr:nvSpPr>
        <xdr:spPr bwMode="auto">
          <a:xfrm>
            <a:off x="1709738" y="479426"/>
            <a:ext cx="211137" cy="231775"/>
          </a:xfrm>
          <a:custGeom>
            <a:avLst/>
            <a:gdLst>
              <a:gd name="T0" fmla="*/ 213 w 244"/>
              <a:gd name="T1" fmla="*/ 30 h 267"/>
              <a:gd name="T2" fmla="*/ 125 w 244"/>
              <a:gd name="T3" fmla="*/ 0 h 267"/>
              <a:gd name="T4" fmla="*/ 33 w 244"/>
              <a:gd name="T5" fmla="*/ 35 h 267"/>
              <a:gd name="T6" fmla="*/ 0 w 244"/>
              <a:gd name="T7" fmla="*/ 135 h 267"/>
              <a:gd name="T8" fmla="*/ 35 w 244"/>
              <a:gd name="T9" fmla="*/ 233 h 267"/>
              <a:gd name="T10" fmla="*/ 133 w 244"/>
              <a:gd name="T11" fmla="*/ 267 h 267"/>
              <a:gd name="T12" fmla="*/ 185 w 244"/>
              <a:gd name="T13" fmla="*/ 263 h 267"/>
              <a:gd name="T14" fmla="*/ 227 w 244"/>
              <a:gd name="T15" fmla="*/ 249 h 267"/>
              <a:gd name="T16" fmla="*/ 214 w 244"/>
              <a:gd name="T17" fmla="*/ 190 h 267"/>
              <a:gd name="T18" fmla="*/ 186 w 244"/>
              <a:gd name="T19" fmla="*/ 200 h 267"/>
              <a:gd name="T20" fmla="*/ 144 w 244"/>
              <a:gd name="T21" fmla="*/ 204 h 267"/>
              <a:gd name="T22" fmla="*/ 104 w 244"/>
              <a:gd name="T23" fmla="*/ 192 h 267"/>
              <a:gd name="T24" fmla="*/ 88 w 244"/>
              <a:gd name="T25" fmla="*/ 158 h 267"/>
              <a:gd name="T26" fmla="*/ 244 w 244"/>
              <a:gd name="T27" fmla="*/ 158 h 267"/>
              <a:gd name="T28" fmla="*/ 244 w 244"/>
              <a:gd name="T29" fmla="*/ 118 h 267"/>
              <a:gd name="T30" fmla="*/ 213 w 244"/>
              <a:gd name="T31" fmla="*/ 30 h 267"/>
              <a:gd name="T32" fmla="*/ 90 w 244"/>
              <a:gd name="T33" fmla="*/ 102 h 267"/>
              <a:gd name="T34" fmla="*/ 102 w 244"/>
              <a:gd name="T35" fmla="*/ 70 h 267"/>
              <a:gd name="T36" fmla="*/ 128 w 244"/>
              <a:gd name="T37" fmla="*/ 61 h 267"/>
              <a:gd name="T38" fmla="*/ 155 w 244"/>
              <a:gd name="T39" fmla="*/ 72 h 267"/>
              <a:gd name="T40" fmla="*/ 165 w 244"/>
              <a:gd name="T41" fmla="*/ 102 h 267"/>
              <a:gd name="T42" fmla="*/ 90 w 244"/>
              <a:gd name="T43" fmla="*/ 102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44" h="267">
                <a:moveTo>
                  <a:pt x="213" y="30"/>
                </a:moveTo>
                <a:cubicBezTo>
                  <a:pt x="192" y="10"/>
                  <a:pt x="163" y="0"/>
                  <a:pt x="125" y="0"/>
                </a:cubicBezTo>
                <a:cubicBezTo>
                  <a:pt x="85" y="0"/>
                  <a:pt x="54" y="12"/>
                  <a:pt x="33" y="35"/>
                </a:cubicBezTo>
                <a:cubicBezTo>
                  <a:pt x="11" y="58"/>
                  <a:pt x="0" y="92"/>
                  <a:pt x="0" y="135"/>
                </a:cubicBezTo>
                <a:cubicBezTo>
                  <a:pt x="0" y="178"/>
                  <a:pt x="12" y="210"/>
                  <a:pt x="35" y="233"/>
                </a:cubicBezTo>
                <a:cubicBezTo>
                  <a:pt x="59" y="256"/>
                  <a:pt x="91" y="267"/>
                  <a:pt x="133" y="267"/>
                </a:cubicBezTo>
                <a:cubicBezTo>
                  <a:pt x="153" y="267"/>
                  <a:pt x="171" y="266"/>
                  <a:pt x="185" y="263"/>
                </a:cubicBezTo>
                <a:cubicBezTo>
                  <a:pt x="200" y="261"/>
                  <a:pt x="214" y="256"/>
                  <a:pt x="227" y="249"/>
                </a:cubicBezTo>
                <a:cubicBezTo>
                  <a:pt x="214" y="190"/>
                  <a:pt x="214" y="190"/>
                  <a:pt x="214" y="190"/>
                </a:cubicBezTo>
                <a:cubicBezTo>
                  <a:pt x="204" y="194"/>
                  <a:pt x="195" y="197"/>
                  <a:pt x="186" y="200"/>
                </a:cubicBezTo>
                <a:cubicBezTo>
                  <a:pt x="173" y="202"/>
                  <a:pt x="159" y="204"/>
                  <a:pt x="144" y="204"/>
                </a:cubicBezTo>
                <a:cubicBezTo>
                  <a:pt x="127" y="204"/>
                  <a:pt x="114" y="200"/>
                  <a:pt x="104" y="192"/>
                </a:cubicBezTo>
                <a:cubicBezTo>
                  <a:pt x="94" y="183"/>
                  <a:pt x="89" y="172"/>
                  <a:pt x="88" y="158"/>
                </a:cubicBezTo>
                <a:cubicBezTo>
                  <a:pt x="244" y="158"/>
                  <a:pt x="244" y="158"/>
                  <a:pt x="244" y="158"/>
                </a:cubicBezTo>
                <a:cubicBezTo>
                  <a:pt x="244" y="118"/>
                  <a:pt x="244" y="118"/>
                  <a:pt x="244" y="118"/>
                </a:cubicBezTo>
                <a:cubicBezTo>
                  <a:pt x="244" y="80"/>
                  <a:pt x="234" y="51"/>
                  <a:pt x="213" y="30"/>
                </a:cubicBezTo>
                <a:moveTo>
                  <a:pt x="90" y="102"/>
                </a:moveTo>
                <a:cubicBezTo>
                  <a:pt x="91" y="87"/>
                  <a:pt x="95" y="77"/>
                  <a:pt x="102" y="70"/>
                </a:cubicBezTo>
                <a:cubicBezTo>
                  <a:pt x="109" y="64"/>
                  <a:pt x="118" y="61"/>
                  <a:pt x="128" y="61"/>
                </a:cubicBezTo>
                <a:cubicBezTo>
                  <a:pt x="139" y="61"/>
                  <a:pt x="148" y="64"/>
                  <a:pt x="155" y="72"/>
                </a:cubicBezTo>
                <a:cubicBezTo>
                  <a:pt x="161" y="79"/>
                  <a:pt x="165" y="89"/>
                  <a:pt x="165" y="102"/>
                </a:cubicBezTo>
                <a:lnTo>
                  <a:pt x="90" y="102"/>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2" name="Freeform 14">
            <a:extLst>
              <a:ext uri="{FF2B5EF4-FFF2-40B4-BE49-F238E27FC236}">
                <a16:creationId xmlns:a16="http://schemas.microsoft.com/office/drawing/2014/main" id="{DDB9CDF0-1607-437C-B800-75D993B93015}"/>
              </a:ext>
            </a:extLst>
          </xdr:cNvPr>
          <xdr:cNvSpPr>
            <a:spLocks noEditPoints="1"/>
          </xdr:cNvSpPr>
        </xdr:nvSpPr>
        <xdr:spPr bwMode="auto">
          <a:xfrm>
            <a:off x="668338" y="479426"/>
            <a:ext cx="209550" cy="231775"/>
          </a:xfrm>
          <a:custGeom>
            <a:avLst/>
            <a:gdLst>
              <a:gd name="T0" fmla="*/ 212 w 243"/>
              <a:gd name="T1" fmla="*/ 30 h 267"/>
              <a:gd name="T2" fmla="*/ 124 w 243"/>
              <a:gd name="T3" fmla="*/ 0 h 267"/>
              <a:gd name="T4" fmla="*/ 32 w 243"/>
              <a:gd name="T5" fmla="*/ 35 h 267"/>
              <a:gd name="T6" fmla="*/ 0 w 243"/>
              <a:gd name="T7" fmla="*/ 135 h 267"/>
              <a:gd name="T8" fmla="*/ 35 w 243"/>
              <a:gd name="T9" fmla="*/ 233 h 267"/>
              <a:gd name="T10" fmla="*/ 132 w 243"/>
              <a:gd name="T11" fmla="*/ 267 h 267"/>
              <a:gd name="T12" fmla="*/ 184 w 243"/>
              <a:gd name="T13" fmla="*/ 263 h 267"/>
              <a:gd name="T14" fmla="*/ 227 w 243"/>
              <a:gd name="T15" fmla="*/ 249 h 267"/>
              <a:gd name="T16" fmla="*/ 213 w 243"/>
              <a:gd name="T17" fmla="*/ 190 h 267"/>
              <a:gd name="T18" fmla="*/ 185 w 243"/>
              <a:gd name="T19" fmla="*/ 200 h 267"/>
              <a:gd name="T20" fmla="*/ 143 w 243"/>
              <a:gd name="T21" fmla="*/ 204 h 267"/>
              <a:gd name="T22" fmla="*/ 103 w 243"/>
              <a:gd name="T23" fmla="*/ 192 h 267"/>
              <a:gd name="T24" fmla="*/ 88 w 243"/>
              <a:gd name="T25" fmla="*/ 158 h 267"/>
              <a:gd name="T26" fmla="*/ 243 w 243"/>
              <a:gd name="T27" fmla="*/ 158 h 267"/>
              <a:gd name="T28" fmla="*/ 243 w 243"/>
              <a:gd name="T29" fmla="*/ 118 h 267"/>
              <a:gd name="T30" fmla="*/ 212 w 243"/>
              <a:gd name="T31" fmla="*/ 30 h 267"/>
              <a:gd name="T32" fmla="*/ 89 w 243"/>
              <a:gd name="T33" fmla="*/ 102 h 267"/>
              <a:gd name="T34" fmla="*/ 102 w 243"/>
              <a:gd name="T35" fmla="*/ 70 h 267"/>
              <a:gd name="T36" fmla="*/ 127 w 243"/>
              <a:gd name="T37" fmla="*/ 61 h 267"/>
              <a:gd name="T38" fmla="*/ 154 w 243"/>
              <a:gd name="T39" fmla="*/ 72 h 267"/>
              <a:gd name="T40" fmla="*/ 164 w 243"/>
              <a:gd name="T41" fmla="*/ 102 h 267"/>
              <a:gd name="T42" fmla="*/ 89 w 243"/>
              <a:gd name="T43" fmla="*/ 102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43" h="267">
                <a:moveTo>
                  <a:pt x="212" y="30"/>
                </a:moveTo>
                <a:cubicBezTo>
                  <a:pt x="191" y="10"/>
                  <a:pt x="162" y="0"/>
                  <a:pt x="124" y="0"/>
                </a:cubicBezTo>
                <a:cubicBezTo>
                  <a:pt x="84" y="0"/>
                  <a:pt x="53" y="12"/>
                  <a:pt x="32" y="35"/>
                </a:cubicBezTo>
                <a:cubicBezTo>
                  <a:pt x="10" y="58"/>
                  <a:pt x="0" y="92"/>
                  <a:pt x="0" y="135"/>
                </a:cubicBezTo>
                <a:cubicBezTo>
                  <a:pt x="0" y="178"/>
                  <a:pt x="11" y="210"/>
                  <a:pt x="35" y="233"/>
                </a:cubicBezTo>
                <a:cubicBezTo>
                  <a:pt x="58" y="256"/>
                  <a:pt x="90" y="267"/>
                  <a:pt x="132" y="267"/>
                </a:cubicBezTo>
                <a:cubicBezTo>
                  <a:pt x="153" y="267"/>
                  <a:pt x="170" y="266"/>
                  <a:pt x="184" y="263"/>
                </a:cubicBezTo>
                <a:cubicBezTo>
                  <a:pt x="199" y="261"/>
                  <a:pt x="213" y="256"/>
                  <a:pt x="227" y="249"/>
                </a:cubicBezTo>
                <a:cubicBezTo>
                  <a:pt x="213" y="190"/>
                  <a:pt x="213" y="190"/>
                  <a:pt x="213" y="190"/>
                </a:cubicBezTo>
                <a:cubicBezTo>
                  <a:pt x="203" y="194"/>
                  <a:pt x="194" y="197"/>
                  <a:pt x="185" y="200"/>
                </a:cubicBezTo>
                <a:cubicBezTo>
                  <a:pt x="172" y="202"/>
                  <a:pt x="158" y="204"/>
                  <a:pt x="143" y="204"/>
                </a:cubicBezTo>
                <a:cubicBezTo>
                  <a:pt x="126" y="204"/>
                  <a:pt x="113" y="200"/>
                  <a:pt x="103" y="192"/>
                </a:cubicBezTo>
                <a:cubicBezTo>
                  <a:pt x="93" y="183"/>
                  <a:pt x="88" y="172"/>
                  <a:pt x="88" y="158"/>
                </a:cubicBezTo>
                <a:cubicBezTo>
                  <a:pt x="243" y="158"/>
                  <a:pt x="243" y="158"/>
                  <a:pt x="243" y="158"/>
                </a:cubicBezTo>
                <a:cubicBezTo>
                  <a:pt x="243" y="118"/>
                  <a:pt x="243" y="118"/>
                  <a:pt x="243" y="118"/>
                </a:cubicBezTo>
                <a:cubicBezTo>
                  <a:pt x="243" y="80"/>
                  <a:pt x="233" y="51"/>
                  <a:pt x="212" y="30"/>
                </a:cubicBezTo>
                <a:moveTo>
                  <a:pt x="89" y="102"/>
                </a:moveTo>
                <a:cubicBezTo>
                  <a:pt x="91" y="87"/>
                  <a:pt x="95" y="77"/>
                  <a:pt x="102" y="70"/>
                </a:cubicBezTo>
                <a:cubicBezTo>
                  <a:pt x="108" y="64"/>
                  <a:pt x="117" y="61"/>
                  <a:pt x="127" y="61"/>
                </a:cubicBezTo>
                <a:cubicBezTo>
                  <a:pt x="138" y="61"/>
                  <a:pt x="147" y="64"/>
                  <a:pt x="154" y="72"/>
                </a:cubicBezTo>
                <a:cubicBezTo>
                  <a:pt x="160" y="79"/>
                  <a:pt x="164" y="89"/>
                  <a:pt x="164" y="102"/>
                </a:cubicBezTo>
                <a:lnTo>
                  <a:pt x="89" y="102"/>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grpSp>
    <xdr:clientData/>
  </xdr:twoCellAnchor>
</xdr:wsDr>
</file>

<file path=xl/theme/theme1.xml><?xml version="1.0" encoding="utf-8"?>
<a:theme xmlns:a="http://schemas.openxmlformats.org/drawingml/2006/main" name="Office Theme">
  <a:themeElements>
    <a:clrScheme name="Deloitte US Color1">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CC21-A832-40F2-9E1B-B44EF0777037}">
  <sheetPr codeName="Sheet1">
    <tabColor theme="1"/>
  </sheetPr>
  <dimension ref="A1:V74"/>
  <sheetViews>
    <sheetView showGridLines="0" tabSelected="1" zoomScale="85" zoomScaleNormal="85" workbookViewId="0">
      <selection activeCell="B3" sqref="B3:U3"/>
    </sheetView>
  </sheetViews>
  <sheetFormatPr defaultColWidth="0" defaultRowHeight="13.5" zeroHeight="1" x14ac:dyDescent="0.3"/>
  <cols>
    <col min="1" max="1" width="9" style="1" customWidth="1"/>
    <col min="2" max="2" width="8.90625" style="1" customWidth="1"/>
    <col min="3" max="3" width="9.6328125" style="1" customWidth="1"/>
    <col min="4" max="22" width="8.90625" style="1" customWidth="1"/>
    <col min="23" max="16384" width="8.90625" style="1" hidden="1"/>
  </cols>
  <sheetData>
    <row r="1" spans="1:22" s="2" customFormat="1" ht="17.5" customHeight="1" x14ac:dyDescent="0.3">
      <c r="A1" s="4"/>
      <c r="B1" s="4"/>
      <c r="C1" s="4"/>
      <c r="D1" s="4"/>
      <c r="E1" s="4"/>
      <c r="F1" s="4"/>
      <c r="G1" s="4"/>
      <c r="H1" s="4"/>
      <c r="I1" s="4"/>
      <c r="J1" s="4"/>
      <c r="K1" s="4"/>
      <c r="L1" s="4"/>
      <c r="M1" s="4"/>
      <c r="N1" s="4"/>
      <c r="O1" s="4"/>
      <c r="P1" s="4"/>
      <c r="Q1" s="4"/>
      <c r="R1" s="4"/>
      <c r="S1" s="4"/>
      <c r="T1" s="4"/>
      <c r="U1" s="4"/>
      <c r="V1" s="4"/>
    </row>
    <row r="2" spans="1:22" s="3" customFormat="1" ht="16" customHeight="1" x14ac:dyDescent="0.3">
      <c r="A2" s="5"/>
      <c r="B2" s="5"/>
      <c r="C2" s="5"/>
      <c r="D2" s="5"/>
      <c r="E2" s="5"/>
      <c r="F2" s="5"/>
      <c r="G2" s="5"/>
      <c r="H2" s="5"/>
      <c r="I2" s="5"/>
      <c r="J2" s="5"/>
      <c r="K2" s="5"/>
      <c r="L2" s="5"/>
      <c r="M2" s="5"/>
      <c r="N2" s="5"/>
      <c r="O2" s="5"/>
      <c r="P2" s="5"/>
      <c r="Q2" s="5"/>
      <c r="R2" s="5"/>
      <c r="S2" s="5"/>
      <c r="T2" s="5"/>
      <c r="U2" s="5"/>
      <c r="V2" s="5"/>
    </row>
    <row r="3" spans="1:22" ht="110.5" customHeight="1" x14ac:dyDescent="0.3">
      <c r="A3" s="5"/>
      <c r="B3" s="81" t="s">
        <v>64</v>
      </c>
      <c r="C3" s="82"/>
      <c r="D3" s="82"/>
      <c r="E3" s="82"/>
      <c r="F3" s="82"/>
      <c r="G3" s="82"/>
      <c r="H3" s="82"/>
      <c r="I3" s="82"/>
      <c r="J3" s="82"/>
      <c r="K3" s="82"/>
      <c r="L3" s="82"/>
      <c r="M3" s="82"/>
      <c r="N3" s="82"/>
      <c r="O3" s="82"/>
      <c r="P3" s="82"/>
      <c r="Q3" s="82"/>
      <c r="R3" s="82"/>
      <c r="S3" s="82"/>
      <c r="T3" s="82"/>
      <c r="U3" s="82"/>
      <c r="V3" s="5"/>
    </row>
    <row r="4" spans="1:22" x14ac:dyDescent="0.3">
      <c r="A4" s="5"/>
      <c r="B4" s="5"/>
      <c r="C4" s="5"/>
      <c r="D4" s="5"/>
      <c r="E4" s="5"/>
      <c r="F4" s="5"/>
      <c r="G4" s="5"/>
      <c r="H4" s="5"/>
      <c r="I4" s="5"/>
      <c r="J4" s="5"/>
      <c r="K4" s="5"/>
      <c r="L4" s="5"/>
      <c r="M4" s="5"/>
      <c r="N4" s="5"/>
      <c r="O4" s="5"/>
      <c r="P4" s="5"/>
      <c r="Q4" s="5"/>
      <c r="R4" s="5"/>
      <c r="S4" s="5"/>
      <c r="T4" s="5"/>
      <c r="U4" s="5"/>
      <c r="V4" s="5"/>
    </row>
    <row r="5" spans="1:22" x14ac:dyDescent="0.3">
      <c r="A5" s="5"/>
      <c r="B5" s="5"/>
      <c r="C5" s="5"/>
      <c r="D5" s="5"/>
      <c r="E5" s="5"/>
      <c r="F5" s="5"/>
      <c r="G5" s="5"/>
      <c r="H5" s="5"/>
      <c r="I5" s="5"/>
      <c r="J5" s="5"/>
      <c r="K5" s="5"/>
      <c r="L5" s="5"/>
      <c r="M5" s="5"/>
      <c r="N5" s="5"/>
      <c r="O5" s="5"/>
      <c r="P5" s="5"/>
      <c r="Q5" s="5"/>
      <c r="R5" s="5"/>
      <c r="S5" s="5"/>
      <c r="T5" s="5"/>
      <c r="U5" s="5"/>
      <c r="V5" s="5"/>
    </row>
    <row r="6" spans="1:22" x14ac:dyDescent="0.3">
      <c r="A6" s="5"/>
      <c r="B6" s="5"/>
      <c r="C6" s="5"/>
      <c r="D6" s="5"/>
      <c r="E6" s="5"/>
      <c r="F6" s="5"/>
      <c r="G6" s="5"/>
      <c r="H6" s="5"/>
      <c r="I6" s="5"/>
      <c r="J6" s="5"/>
      <c r="K6" s="5"/>
      <c r="L6" s="5"/>
      <c r="M6" s="5"/>
      <c r="N6" s="5"/>
      <c r="O6" s="5"/>
      <c r="P6" s="5"/>
      <c r="Q6" s="5"/>
      <c r="R6" s="5"/>
      <c r="S6" s="5"/>
      <c r="T6" s="5"/>
      <c r="U6" s="5"/>
      <c r="V6" s="5"/>
    </row>
    <row r="7" spans="1:22" ht="25" customHeight="1" x14ac:dyDescent="0.35">
      <c r="A7" s="5"/>
      <c r="B7" s="8" t="s">
        <v>27</v>
      </c>
      <c r="C7" s="7"/>
      <c r="D7" s="6"/>
      <c r="E7" s="7"/>
      <c r="F7" s="7"/>
      <c r="G7" s="7"/>
      <c r="H7" s="7"/>
      <c r="I7" s="7"/>
      <c r="J7" s="7"/>
      <c r="K7" s="7"/>
      <c r="L7" s="7"/>
      <c r="M7" s="7"/>
      <c r="N7" s="7"/>
      <c r="O7" s="7"/>
      <c r="P7" s="7"/>
      <c r="Q7" s="7"/>
      <c r="R7" s="7"/>
      <c r="S7" s="7"/>
      <c r="T7" s="7"/>
      <c r="U7" s="7"/>
      <c r="V7" s="5"/>
    </row>
    <row r="8" spans="1:22" x14ac:dyDescent="0.3">
      <c r="A8" s="5"/>
      <c r="B8" s="5"/>
      <c r="C8" s="5"/>
      <c r="D8" s="5"/>
      <c r="E8" s="5"/>
      <c r="F8" s="5"/>
      <c r="G8" s="5"/>
      <c r="H8" s="5"/>
      <c r="I8" s="5"/>
      <c r="J8" s="5"/>
      <c r="K8" s="5"/>
      <c r="L8" s="5"/>
      <c r="M8" s="5"/>
      <c r="N8" s="5"/>
      <c r="O8" s="5"/>
      <c r="P8" s="5"/>
      <c r="Q8" s="5"/>
      <c r="R8" s="5"/>
      <c r="S8" s="5"/>
      <c r="T8" s="5"/>
      <c r="U8" s="5"/>
      <c r="V8" s="5"/>
    </row>
    <row r="9" spans="1:22" ht="39" customHeight="1" x14ac:dyDescent="0.3">
      <c r="A9" s="5"/>
      <c r="B9" s="14" t="s">
        <v>36</v>
      </c>
      <c r="C9" s="83" t="s">
        <v>51</v>
      </c>
      <c r="D9" s="83"/>
      <c r="E9" s="83"/>
      <c r="F9" s="83"/>
      <c r="G9" s="83"/>
      <c r="H9" s="83"/>
      <c r="I9" s="83"/>
      <c r="J9" s="83"/>
      <c r="K9" s="83"/>
      <c r="L9" s="83"/>
      <c r="M9" s="83"/>
      <c r="N9" s="83"/>
      <c r="O9" s="83"/>
      <c r="P9" s="83"/>
      <c r="Q9" s="83"/>
      <c r="R9" s="83"/>
      <c r="S9" s="83"/>
      <c r="T9" s="83"/>
      <c r="U9" s="83"/>
      <c r="V9" s="5"/>
    </row>
    <row r="10" spans="1:22" ht="42" customHeight="1" x14ac:dyDescent="0.3">
      <c r="A10" s="5"/>
      <c r="B10" s="14" t="s">
        <v>37</v>
      </c>
      <c r="C10" s="83" t="s">
        <v>39</v>
      </c>
      <c r="D10" s="83"/>
      <c r="E10" s="83"/>
      <c r="F10" s="83"/>
      <c r="G10" s="83"/>
      <c r="H10" s="83"/>
      <c r="I10" s="83"/>
      <c r="J10" s="83"/>
      <c r="K10" s="83"/>
      <c r="L10" s="83"/>
      <c r="M10" s="83"/>
      <c r="N10" s="83"/>
      <c r="O10" s="83"/>
      <c r="P10" s="83"/>
      <c r="Q10" s="83"/>
      <c r="R10" s="83"/>
      <c r="S10" s="83"/>
      <c r="T10" s="83"/>
      <c r="U10" s="83"/>
      <c r="V10" s="5"/>
    </row>
    <row r="11" spans="1:22" ht="38" customHeight="1" x14ac:dyDescent="0.3">
      <c r="A11" s="5"/>
      <c r="B11" s="14" t="s">
        <v>38</v>
      </c>
      <c r="C11" s="83" t="s">
        <v>65</v>
      </c>
      <c r="D11" s="83"/>
      <c r="E11" s="83"/>
      <c r="F11" s="83"/>
      <c r="G11" s="83"/>
      <c r="H11" s="83"/>
      <c r="I11" s="83"/>
      <c r="J11" s="83"/>
      <c r="K11" s="83"/>
      <c r="L11" s="83"/>
      <c r="M11" s="83"/>
      <c r="N11" s="83"/>
      <c r="O11" s="83"/>
      <c r="P11" s="83"/>
      <c r="Q11" s="83"/>
      <c r="R11" s="83"/>
      <c r="S11" s="83"/>
      <c r="T11" s="83"/>
      <c r="U11" s="83"/>
      <c r="V11" s="5"/>
    </row>
    <row r="12" spans="1:22" ht="38" customHeight="1" x14ac:dyDescent="0.3">
      <c r="A12" s="5"/>
      <c r="B12" s="14"/>
      <c r="C12" s="15"/>
      <c r="D12" s="15"/>
      <c r="E12" s="15"/>
      <c r="F12" s="15"/>
      <c r="G12" s="15"/>
      <c r="H12" s="15"/>
      <c r="I12" s="15"/>
      <c r="J12" s="15"/>
      <c r="K12" s="15"/>
      <c r="L12" s="15"/>
      <c r="M12" s="15"/>
      <c r="N12" s="15"/>
      <c r="O12" s="15"/>
      <c r="P12" s="15"/>
      <c r="Q12" s="15"/>
      <c r="R12" s="15"/>
      <c r="S12" s="15"/>
      <c r="T12" s="15"/>
      <c r="U12" s="15"/>
      <c r="V12" s="5"/>
    </row>
    <row r="13" spans="1:22" ht="15.65" customHeight="1" x14ac:dyDescent="0.3">
      <c r="A13" s="5"/>
      <c r="B13" s="79" t="s">
        <v>57</v>
      </c>
      <c r="C13" s="79"/>
      <c r="D13" s="79"/>
      <c r="E13" s="79"/>
      <c r="F13" s="79"/>
      <c r="G13" s="79"/>
      <c r="H13" s="79"/>
      <c r="I13" s="79"/>
      <c r="J13" s="79"/>
      <c r="K13" s="79"/>
      <c r="L13" s="79"/>
      <c r="M13" s="79"/>
      <c r="N13" s="79"/>
      <c r="O13" s="79"/>
      <c r="P13" s="79"/>
      <c r="Q13" s="79"/>
      <c r="R13" s="79"/>
      <c r="S13" s="79"/>
      <c r="T13" s="79"/>
      <c r="U13" s="79"/>
      <c r="V13" s="5"/>
    </row>
    <row r="14" spans="1:22" ht="14.5" x14ac:dyDescent="0.35">
      <c r="A14" s="5"/>
      <c r="B14" s="80" t="s">
        <v>55</v>
      </c>
      <c r="C14" s="80"/>
      <c r="D14" s="80"/>
      <c r="E14" s="80"/>
      <c r="F14" s="80"/>
      <c r="G14" s="80"/>
      <c r="H14" s="80"/>
      <c r="I14" s="80"/>
      <c r="J14" s="80"/>
      <c r="K14" s="80"/>
      <c r="L14" s="80"/>
      <c r="M14" s="80"/>
      <c r="N14" s="80"/>
      <c r="O14" s="80"/>
      <c r="P14" s="80"/>
      <c r="Q14" s="80"/>
      <c r="R14" s="80"/>
      <c r="S14" s="80"/>
      <c r="T14" s="80"/>
      <c r="U14" s="80"/>
      <c r="V14" s="5"/>
    </row>
    <row r="15" spans="1:22" s="9" customFormat="1" x14ac:dyDescent="0.3">
      <c r="A15" s="5"/>
      <c r="B15" s="5"/>
      <c r="C15" s="5"/>
      <c r="D15" s="5"/>
      <c r="E15" s="5"/>
      <c r="F15" s="5"/>
      <c r="G15" s="5"/>
      <c r="H15" s="5"/>
      <c r="I15" s="5"/>
      <c r="J15" s="5"/>
      <c r="K15" s="5"/>
      <c r="L15" s="5"/>
      <c r="M15" s="5"/>
      <c r="N15" s="5"/>
      <c r="O15" s="5"/>
      <c r="P15" s="5"/>
      <c r="Q15" s="5"/>
      <c r="R15" s="5"/>
      <c r="S15" s="5"/>
      <c r="T15" s="5"/>
      <c r="U15" s="5"/>
      <c r="V15" s="5"/>
    </row>
    <row r="16" spans="1:22" s="9" customFormat="1" x14ac:dyDescent="0.3">
      <c r="A16" s="5"/>
      <c r="B16" s="5"/>
      <c r="C16" s="5"/>
      <c r="D16" s="5"/>
      <c r="E16" s="5"/>
      <c r="F16" s="5"/>
      <c r="G16" s="5"/>
      <c r="H16" s="5"/>
      <c r="I16" s="5"/>
      <c r="J16" s="5"/>
      <c r="K16" s="5"/>
      <c r="L16" s="5"/>
      <c r="M16" s="5"/>
      <c r="N16" s="5"/>
      <c r="O16" s="5"/>
      <c r="P16" s="5"/>
      <c r="Q16" s="5"/>
      <c r="R16" s="5"/>
      <c r="S16" s="5"/>
      <c r="T16" s="5"/>
      <c r="U16" s="5"/>
      <c r="V16" s="5"/>
    </row>
    <row r="17" spans="1:22" s="9" customFormat="1" x14ac:dyDescent="0.3">
      <c r="A17" s="5"/>
      <c r="B17" s="5"/>
      <c r="C17" s="5"/>
      <c r="D17" s="5"/>
      <c r="E17" s="5"/>
      <c r="F17" s="5"/>
      <c r="G17" s="5"/>
      <c r="H17" s="5"/>
      <c r="I17" s="5"/>
      <c r="J17" s="5"/>
      <c r="K17" s="5"/>
      <c r="L17" s="5"/>
      <c r="M17" s="5"/>
      <c r="N17" s="5"/>
      <c r="O17" s="5"/>
      <c r="P17" s="5"/>
      <c r="Q17" s="5"/>
      <c r="R17" s="5"/>
      <c r="S17" s="5"/>
      <c r="T17" s="5"/>
      <c r="U17" s="5"/>
      <c r="V17" s="5"/>
    </row>
    <row r="18" spans="1:22" s="9" customFormat="1" x14ac:dyDescent="0.3">
      <c r="A18" s="5"/>
      <c r="B18" s="5"/>
      <c r="C18" s="5"/>
      <c r="D18" s="5"/>
      <c r="E18" s="5"/>
      <c r="F18" s="5"/>
      <c r="G18" s="5"/>
      <c r="H18" s="5"/>
      <c r="I18" s="5"/>
      <c r="J18" s="5"/>
      <c r="K18" s="5"/>
      <c r="L18" s="5"/>
      <c r="M18" s="5"/>
      <c r="N18" s="5"/>
      <c r="O18" s="5"/>
      <c r="P18" s="5"/>
      <c r="Q18" s="5"/>
      <c r="R18" s="5"/>
      <c r="S18" s="5"/>
      <c r="T18" s="5"/>
      <c r="U18" s="5"/>
      <c r="V18" s="5"/>
    </row>
    <row r="19" spans="1:22" s="9" customFormat="1" x14ac:dyDescent="0.3">
      <c r="A19" s="5"/>
      <c r="B19" s="5"/>
      <c r="C19" s="5"/>
      <c r="D19" s="5"/>
      <c r="E19" s="5"/>
      <c r="F19" s="5"/>
      <c r="G19" s="5"/>
      <c r="H19" s="5"/>
      <c r="I19" s="5"/>
      <c r="J19" s="5"/>
      <c r="K19" s="5"/>
      <c r="L19" s="5"/>
      <c r="M19" s="5"/>
      <c r="N19" s="5"/>
      <c r="O19" s="5"/>
      <c r="P19" s="5"/>
      <c r="Q19" s="5"/>
      <c r="R19" s="5"/>
      <c r="S19" s="5"/>
      <c r="T19" s="5"/>
      <c r="U19" s="5"/>
      <c r="V19" s="5"/>
    </row>
    <row r="20" spans="1:22" s="9" customFormat="1" x14ac:dyDescent="0.3">
      <c r="A20" s="5"/>
      <c r="B20" s="5"/>
      <c r="C20" s="5"/>
      <c r="D20" s="5"/>
      <c r="E20" s="5"/>
      <c r="F20" s="5"/>
      <c r="G20" s="5"/>
      <c r="H20" s="5"/>
      <c r="I20" s="5"/>
      <c r="J20" s="5"/>
      <c r="K20" s="5"/>
      <c r="L20" s="5"/>
      <c r="M20" s="5"/>
      <c r="N20" s="5"/>
      <c r="O20" s="5"/>
      <c r="P20" s="5"/>
      <c r="Q20" s="5"/>
      <c r="R20" s="5"/>
      <c r="S20" s="5"/>
      <c r="T20" s="5"/>
      <c r="U20" s="5"/>
      <c r="V20" s="5"/>
    </row>
    <row r="21" spans="1:22" s="9" customFormat="1" x14ac:dyDescent="0.3">
      <c r="A21" s="5"/>
      <c r="B21" s="5"/>
      <c r="C21" s="5"/>
      <c r="D21" s="5"/>
      <c r="E21" s="5"/>
      <c r="F21" s="5"/>
      <c r="G21" s="5"/>
      <c r="H21" s="5"/>
      <c r="I21" s="5"/>
      <c r="J21" s="5"/>
      <c r="K21" s="5"/>
      <c r="L21" s="5"/>
      <c r="M21" s="5"/>
      <c r="N21" s="5"/>
      <c r="O21" s="5"/>
      <c r="P21" s="5"/>
      <c r="Q21" s="5"/>
      <c r="R21" s="5"/>
      <c r="S21" s="5"/>
      <c r="T21" s="5"/>
      <c r="U21" s="5"/>
      <c r="V21" s="5"/>
    </row>
    <row r="22" spans="1:22" s="9" customFormat="1" x14ac:dyDescent="0.3">
      <c r="A22" s="5"/>
      <c r="B22" s="5"/>
      <c r="C22" s="5"/>
      <c r="D22" s="5"/>
      <c r="E22" s="5"/>
      <c r="F22" s="5"/>
      <c r="G22" s="5"/>
      <c r="H22" s="5"/>
      <c r="I22" s="5"/>
      <c r="J22" s="5"/>
      <c r="K22" s="5"/>
      <c r="L22" s="5"/>
      <c r="M22" s="5"/>
      <c r="N22" s="5"/>
      <c r="O22" s="5"/>
      <c r="P22" s="5"/>
      <c r="Q22" s="5"/>
      <c r="R22" s="5"/>
      <c r="S22" s="5"/>
      <c r="T22" s="5"/>
      <c r="U22" s="5"/>
      <c r="V22" s="5"/>
    </row>
    <row r="23" spans="1:22" s="9" customFormat="1" x14ac:dyDescent="0.3">
      <c r="A23" s="5"/>
      <c r="B23" s="5"/>
      <c r="C23" s="5"/>
      <c r="D23" s="5"/>
      <c r="E23" s="5"/>
      <c r="F23" s="5"/>
      <c r="G23" s="5"/>
      <c r="H23" s="5"/>
      <c r="I23" s="5"/>
      <c r="J23" s="5"/>
      <c r="K23" s="5"/>
      <c r="L23" s="5"/>
      <c r="M23" s="5"/>
      <c r="N23" s="5"/>
      <c r="O23" s="5"/>
      <c r="P23" s="5"/>
      <c r="Q23" s="5"/>
      <c r="R23" s="5"/>
      <c r="S23" s="5"/>
      <c r="T23" s="5"/>
      <c r="U23" s="5"/>
      <c r="V23" s="5"/>
    </row>
    <row r="24" spans="1:22" s="9" customFormat="1" x14ac:dyDescent="0.3">
      <c r="A24" s="5"/>
      <c r="B24" s="5"/>
      <c r="C24" s="5"/>
      <c r="D24" s="5"/>
      <c r="E24" s="5"/>
      <c r="F24" s="5"/>
      <c r="G24" s="5"/>
      <c r="H24" s="5"/>
      <c r="I24" s="5"/>
      <c r="J24" s="5"/>
      <c r="K24" s="5"/>
      <c r="L24" s="5"/>
      <c r="M24" s="5"/>
      <c r="N24" s="5"/>
      <c r="O24" s="5"/>
      <c r="P24" s="5"/>
      <c r="Q24" s="5"/>
      <c r="R24" s="5"/>
      <c r="S24" s="5"/>
      <c r="T24" s="5"/>
      <c r="U24" s="5"/>
      <c r="V24" s="5"/>
    </row>
    <row r="25" spans="1:22" s="9" customFormat="1" x14ac:dyDescent="0.3">
      <c r="A25" s="5"/>
      <c r="B25" s="5"/>
      <c r="C25" s="5"/>
      <c r="D25" s="5"/>
      <c r="E25" s="5"/>
      <c r="F25" s="5"/>
      <c r="G25" s="5"/>
      <c r="H25" s="5"/>
      <c r="I25" s="5"/>
      <c r="J25" s="5"/>
      <c r="K25" s="5"/>
      <c r="L25" s="5"/>
      <c r="M25" s="5"/>
      <c r="N25" s="5"/>
      <c r="O25" s="5"/>
      <c r="P25" s="5"/>
      <c r="Q25" s="5"/>
      <c r="R25" s="5"/>
      <c r="S25" s="5"/>
      <c r="T25" s="5"/>
      <c r="U25" s="5"/>
      <c r="V25" s="5"/>
    </row>
    <row r="26" spans="1:22" hidden="1" x14ac:dyDescent="0.3"/>
    <row r="27" spans="1:22" hidden="1" x14ac:dyDescent="0.3"/>
    <row r="28" spans="1:22" hidden="1" x14ac:dyDescent="0.3"/>
    <row r="29" spans="1:22" hidden="1" x14ac:dyDescent="0.3"/>
    <row r="30" spans="1:22" hidden="1" x14ac:dyDescent="0.3"/>
    <row r="31" spans="1:22" hidden="1" x14ac:dyDescent="0.3"/>
    <row r="32" spans="1:22"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x14ac:dyDescent="0.3"/>
    <row r="55"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x14ac:dyDescent="0.3"/>
  </sheetData>
  <sheetProtection algorithmName="SHA-512" hashValue="0ux76JGqu2fS4a+LMRBPtd0aywQKrK4UaJSuDIEMKDuRi1NVWndxi/I4SuUqFoIvGZ/WTvvisHxW9WUqSNqfSQ==" saltValue="C2nIwwlBrXY6dsV/J7dLsA==" spinCount="100000" sheet="1" objects="1" scenarios="1"/>
  <mergeCells count="6">
    <mergeCell ref="B13:U13"/>
    <mergeCell ref="B14:U14"/>
    <mergeCell ref="B3:U3"/>
    <mergeCell ref="C9:U9"/>
    <mergeCell ref="C10:U10"/>
    <mergeCell ref="C11:U11"/>
  </mergeCells>
  <hyperlinks>
    <hyperlink ref="B14:U14" location="Consent!A1" display="Click here to read the Consent Note" xr:uid="{F4EBA02C-C9BB-40E1-BF46-8282CB6F7CB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014AB-B744-4B0F-B64A-7C3EC6E3DC27}">
  <sheetPr codeName="Sheet2">
    <tabColor theme="8" tint="-0.249977111117893"/>
  </sheetPr>
  <dimension ref="A1:H31"/>
  <sheetViews>
    <sheetView showGridLines="0" topLeftCell="A2" zoomScale="85" zoomScaleNormal="85" workbookViewId="0">
      <selection activeCell="D8" sqref="D8"/>
    </sheetView>
  </sheetViews>
  <sheetFormatPr defaultColWidth="0" defaultRowHeight="13" zeroHeight="1" x14ac:dyDescent="0.3"/>
  <cols>
    <col min="1" max="1" width="8.90625" style="21" customWidth="1"/>
    <col min="2" max="2" width="12.90625" style="21" customWidth="1"/>
    <col min="3" max="3" width="102.6328125" style="21" customWidth="1"/>
    <col min="4" max="4" width="45.54296875" style="21" customWidth="1"/>
    <col min="5" max="5" width="20.1796875" style="21" customWidth="1"/>
    <col min="6" max="6" width="8.90625" style="21" customWidth="1"/>
    <col min="7" max="7" width="21.6328125" style="21" hidden="1" customWidth="1"/>
    <col min="8" max="8" width="2" style="21" hidden="1" customWidth="1"/>
    <col min="9" max="16384" width="8.90625" style="21" hidden="1"/>
  </cols>
  <sheetData>
    <row r="1" spans="1:8" s="18" customFormat="1" ht="25" customHeight="1" x14ac:dyDescent="0.3">
      <c r="A1" s="17"/>
      <c r="B1" s="85" t="s">
        <v>31</v>
      </c>
      <c r="C1" s="85"/>
      <c r="D1" s="17"/>
      <c r="E1" s="17"/>
      <c r="F1" s="17"/>
    </row>
    <row r="2" spans="1:8" s="20" customFormat="1" ht="25" customHeight="1" x14ac:dyDescent="0.3">
      <c r="A2" s="19"/>
      <c r="B2" s="85"/>
      <c r="C2" s="85"/>
      <c r="D2" s="19"/>
      <c r="E2" s="19"/>
      <c r="F2" s="19"/>
    </row>
    <row r="3" spans="1:8" x14ac:dyDescent="0.3"/>
    <row r="4" spans="1:8" ht="13" customHeight="1" x14ac:dyDescent="0.3">
      <c r="B4" s="84" t="s">
        <v>28</v>
      </c>
      <c r="C4" s="84"/>
      <c r="D4" s="84"/>
      <c r="E4" s="84"/>
    </row>
    <row r="5" spans="1:8" ht="16.25" customHeight="1" x14ac:dyDescent="0.3">
      <c r="B5" s="84"/>
      <c r="C5" s="84"/>
      <c r="D5" s="84"/>
      <c r="E5" s="84"/>
    </row>
    <row r="6" spans="1:8" ht="13.5" thickBot="1" x14ac:dyDescent="0.35"/>
    <row r="7" spans="1:8" ht="50" thickTop="1" x14ac:dyDescent="0.3">
      <c r="B7" s="22" t="s">
        <v>0</v>
      </c>
      <c r="C7" s="23" t="s">
        <v>1</v>
      </c>
      <c r="D7" s="23" t="s">
        <v>58</v>
      </c>
      <c r="E7" s="24" t="s">
        <v>12</v>
      </c>
    </row>
    <row r="8" spans="1:8" ht="35" customHeight="1" x14ac:dyDescent="0.3">
      <c r="B8" s="25">
        <v>1</v>
      </c>
      <c r="C8" s="26" t="s">
        <v>67</v>
      </c>
      <c r="D8" s="27"/>
      <c r="E8" s="32" t="str">
        <f>IFERROR((VLOOKUP(D8,$G$8:$H$14,2,FALSE)),"")</f>
        <v/>
      </c>
      <c r="G8" s="28" t="s">
        <v>52</v>
      </c>
      <c r="H8" s="28" t="s">
        <v>53</v>
      </c>
    </row>
    <row r="9" spans="1:8" ht="35" customHeight="1" x14ac:dyDescent="0.3">
      <c r="B9" s="29">
        <v>2</v>
      </c>
      <c r="C9" s="30" t="s">
        <v>68</v>
      </c>
      <c r="D9" s="27"/>
      <c r="E9" s="32" t="str">
        <f t="shared" ref="E9:E14" si="0">IFERROR((VLOOKUP(D9,$G$8:$H$14,2,FALSE)),"")</f>
        <v/>
      </c>
      <c r="G9" s="28" t="s">
        <v>6</v>
      </c>
      <c r="H9" s="28">
        <v>0</v>
      </c>
    </row>
    <row r="10" spans="1:8" ht="35" customHeight="1" x14ac:dyDescent="0.3">
      <c r="B10" s="29">
        <v>3</v>
      </c>
      <c r="C10" s="30" t="s">
        <v>66</v>
      </c>
      <c r="D10" s="27"/>
      <c r="E10" s="32" t="str">
        <f t="shared" si="0"/>
        <v/>
      </c>
      <c r="G10" s="28" t="s">
        <v>7</v>
      </c>
      <c r="H10" s="28">
        <v>1</v>
      </c>
    </row>
    <row r="11" spans="1:8" ht="35" customHeight="1" x14ac:dyDescent="0.3">
      <c r="B11" s="29">
        <v>4</v>
      </c>
      <c r="C11" s="30" t="s">
        <v>2</v>
      </c>
      <c r="D11" s="27"/>
      <c r="E11" s="32" t="str">
        <f t="shared" si="0"/>
        <v/>
      </c>
      <c r="G11" s="28" t="s">
        <v>8</v>
      </c>
      <c r="H11" s="28">
        <v>2</v>
      </c>
    </row>
    <row r="12" spans="1:8" ht="35" customHeight="1" x14ac:dyDescent="0.3">
      <c r="B12" s="29">
        <v>5</v>
      </c>
      <c r="C12" s="30" t="s">
        <v>3</v>
      </c>
      <c r="D12" s="27"/>
      <c r="E12" s="32" t="str">
        <f t="shared" si="0"/>
        <v/>
      </c>
      <c r="G12" s="28" t="s">
        <v>9</v>
      </c>
      <c r="H12" s="28">
        <v>3</v>
      </c>
    </row>
    <row r="13" spans="1:8" ht="35" customHeight="1" x14ac:dyDescent="0.3">
      <c r="B13" s="29">
        <v>6</v>
      </c>
      <c r="C13" s="30" t="s">
        <v>4</v>
      </c>
      <c r="D13" s="27"/>
      <c r="E13" s="32" t="str">
        <f t="shared" si="0"/>
        <v/>
      </c>
      <c r="G13" s="28" t="s">
        <v>10</v>
      </c>
      <c r="H13" s="28">
        <v>4</v>
      </c>
    </row>
    <row r="14" spans="1:8" ht="35" customHeight="1" x14ac:dyDescent="0.3">
      <c r="B14" s="29">
        <v>7</v>
      </c>
      <c r="C14" s="30" t="s">
        <v>5</v>
      </c>
      <c r="D14" s="27"/>
      <c r="E14" s="32" t="str">
        <f t="shared" si="0"/>
        <v/>
      </c>
      <c r="G14" s="28" t="s">
        <v>11</v>
      </c>
      <c r="H14" s="28">
        <v>5</v>
      </c>
    </row>
    <row r="15" spans="1:8" x14ac:dyDescent="0.3"/>
    <row r="16" spans="1:8" ht="13.5" thickBot="1" x14ac:dyDescent="0.35"/>
    <row r="17" spans="3:4" ht="34.25" customHeight="1" thickBot="1" x14ac:dyDescent="0.35">
      <c r="C17" s="31" t="s">
        <v>13</v>
      </c>
      <c r="D17" s="33" t="str">
        <f>IFERROR(AVERAGE(E8:E14),"")</f>
        <v/>
      </c>
    </row>
    <row r="18" spans="3:4" x14ac:dyDescent="0.3"/>
    <row r="19" spans="3:4" x14ac:dyDescent="0.3"/>
    <row r="20" spans="3:4" hidden="1" x14ac:dyDescent="0.3"/>
    <row r="21" spans="3:4" hidden="1" x14ac:dyDescent="0.3"/>
    <row r="22" spans="3:4" hidden="1" x14ac:dyDescent="0.3"/>
    <row r="23" spans="3:4" hidden="1" x14ac:dyDescent="0.3"/>
    <row r="24" spans="3:4" hidden="1" x14ac:dyDescent="0.3"/>
    <row r="25" spans="3:4" hidden="1" x14ac:dyDescent="0.3"/>
    <row r="26" spans="3:4" hidden="1" x14ac:dyDescent="0.3"/>
    <row r="27" spans="3:4" hidden="1" x14ac:dyDescent="0.3"/>
    <row r="28" spans="3:4" hidden="1" x14ac:dyDescent="0.3"/>
    <row r="29" spans="3:4" hidden="1" x14ac:dyDescent="0.3"/>
    <row r="30" spans="3:4" hidden="1" x14ac:dyDescent="0.3"/>
    <row r="31" spans="3:4" hidden="1" x14ac:dyDescent="0.3"/>
  </sheetData>
  <sheetProtection algorithmName="SHA-512" hashValue="566xiCCjWKsK8PmWyDzvu9p0JgXuLL84LZuuAckX8fKgoNLthTELktkAZdxG6iuwwPreJmc/uhuuF65t7u6Gzg==" saltValue="+0KlBfseWXRElHqbUpCafQ==" spinCount="100000" sheet="1" objects="1" scenarios="1"/>
  <mergeCells count="2">
    <mergeCell ref="B4:E5"/>
    <mergeCell ref="B1:C2"/>
  </mergeCells>
  <dataValidations count="1">
    <dataValidation type="list" allowBlank="1" showErrorMessage="1" sqref="D8:D14" xr:uid="{F9451CB8-F135-4F62-8DC0-15BE0D1FA4A8}">
      <formula1>$G$8:$G$14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19FF-BA9A-4860-959D-818C1B6158DB}">
  <sheetPr codeName="Sheet3">
    <tabColor theme="5" tint="-0.249977111117893"/>
  </sheetPr>
  <dimension ref="A1:H34"/>
  <sheetViews>
    <sheetView showGridLines="0" topLeftCell="A8" zoomScale="85" zoomScaleNormal="85" workbookViewId="0">
      <selection activeCell="D10" sqref="D10"/>
    </sheetView>
  </sheetViews>
  <sheetFormatPr defaultColWidth="0" defaultRowHeight="13.5" zeroHeight="1" x14ac:dyDescent="0.3"/>
  <cols>
    <col min="1" max="1" width="8.90625" style="39" customWidth="1"/>
    <col min="2" max="2" width="12.90625" style="39" customWidth="1"/>
    <col min="3" max="3" width="102.6328125" style="39" customWidth="1"/>
    <col min="4" max="4" width="45.54296875" style="39" customWidth="1"/>
    <col min="5" max="5" width="20.1796875" style="39" customWidth="1"/>
    <col min="6" max="6" width="8.90625" style="39" customWidth="1"/>
    <col min="7" max="16384" width="8.90625" style="39" hidden="1"/>
  </cols>
  <sheetData>
    <row r="1" spans="1:8" s="35" customFormat="1" ht="25" customHeight="1" x14ac:dyDescent="0.3">
      <c r="A1" s="34"/>
      <c r="B1" s="85" t="s">
        <v>32</v>
      </c>
      <c r="C1" s="85"/>
      <c r="D1" s="34"/>
      <c r="E1" s="34"/>
      <c r="F1" s="34"/>
    </row>
    <row r="2" spans="1:8" s="38" customFormat="1" ht="25" customHeight="1" x14ac:dyDescent="0.3">
      <c r="A2" s="36"/>
      <c r="B2" s="85"/>
      <c r="C2" s="85"/>
      <c r="D2" s="37"/>
      <c r="E2" s="37"/>
      <c r="F2" s="37"/>
    </row>
    <row r="3" spans="1:8" x14ac:dyDescent="0.3"/>
    <row r="4" spans="1:8" ht="12.5" customHeight="1" x14ac:dyDescent="0.3">
      <c r="B4" s="86" t="s">
        <v>29</v>
      </c>
      <c r="C4" s="87"/>
      <c r="D4" s="87"/>
      <c r="E4" s="87"/>
    </row>
    <row r="5" spans="1:8" ht="16.25" customHeight="1" x14ac:dyDescent="0.3">
      <c r="B5" s="87"/>
      <c r="C5" s="87"/>
      <c r="D5" s="87"/>
      <c r="E5" s="87"/>
    </row>
    <row r="6" spans="1:8" ht="14" thickBot="1" x14ac:dyDescent="0.35"/>
    <row r="7" spans="1:8" ht="50" thickTop="1" x14ac:dyDescent="0.3">
      <c r="B7" s="40" t="s">
        <v>0</v>
      </c>
      <c r="C7" s="40" t="s">
        <v>14</v>
      </c>
      <c r="D7" s="23" t="s">
        <v>58</v>
      </c>
      <c r="E7" s="40" t="s">
        <v>12</v>
      </c>
    </row>
    <row r="8" spans="1:8" ht="35" customHeight="1" x14ac:dyDescent="0.3">
      <c r="B8" s="41">
        <v>1</v>
      </c>
      <c r="C8" s="42" t="s">
        <v>15</v>
      </c>
      <c r="D8" s="27"/>
      <c r="E8" s="47" t="str">
        <f>IFERROR(VLOOKUP(D8,$G$8:$H$14,2,FALSE),"")</f>
        <v/>
      </c>
      <c r="G8" s="43" t="s">
        <v>52</v>
      </c>
      <c r="H8" s="43" t="s">
        <v>53</v>
      </c>
    </row>
    <row r="9" spans="1:8" ht="35" customHeight="1" x14ac:dyDescent="0.3">
      <c r="B9" s="29">
        <v>2</v>
      </c>
      <c r="C9" s="44" t="s">
        <v>16</v>
      </c>
      <c r="D9" s="27"/>
      <c r="E9" s="47" t="str">
        <f t="shared" ref="E9:E14" si="0">IFERROR(VLOOKUP(D9,$G$8:$H$14,2,FALSE),"")</f>
        <v/>
      </c>
      <c r="G9" s="43" t="s">
        <v>6</v>
      </c>
      <c r="H9" s="43">
        <v>0</v>
      </c>
    </row>
    <row r="10" spans="1:8" ht="35" customHeight="1" x14ac:dyDescent="0.3">
      <c r="B10" s="29">
        <v>3</v>
      </c>
      <c r="C10" s="44" t="s">
        <v>17</v>
      </c>
      <c r="D10" s="27"/>
      <c r="E10" s="47" t="str">
        <f t="shared" si="0"/>
        <v/>
      </c>
      <c r="G10" s="43" t="s">
        <v>7</v>
      </c>
      <c r="H10" s="43">
        <v>1</v>
      </c>
    </row>
    <row r="11" spans="1:8" ht="35" customHeight="1" x14ac:dyDescent="0.3">
      <c r="B11" s="29">
        <v>4</v>
      </c>
      <c r="C11" s="44" t="s">
        <v>18</v>
      </c>
      <c r="D11" s="27"/>
      <c r="E11" s="47" t="str">
        <f t="shared" si="0"/>
        <v/>
      </c>
      <c r="G11" s="43" t="s">
        <v>8</v>
      </c>
      <c r="H11" s="43">
        <v>2</v>
      </c>
    </row>
    <row r="12" spans="1:8" ht="35" customHeight="1" x14ac:dyDescent="0.3">
      <c r="B12" s="29">
        <v>5</v>
      </c>
      <c r="C12" s="44" t="s">
        <v>19</v>
      </c>
      <c r="D12" s="27"/>
      <c r="E12" s="47" t="str">
        <f t="shared" si="0"/>
        <v/>
      </c>
      <c r="G12" s="43" t="s">
        <v>9</v>
      </c>
      <c r="H12" s="43">
        <v>3</v>
      </c>
    </row>
    <row r="13" spans="1:8" ht="35" customHeight="1" x14ac:dyDescent="0.3">
      <c r="B13" s="29">
        <v>6</v>
      </c>
      <c r="C13" s="44" t="s">
        <v>69</v>
      </c>
      <c r="D13" s="27"/>
      <c r="E13" s="47" t="str">
        <f t="shared" si="0"/>
        <v/>
      </c>
      <c r="G13" s="43" t="s">
        <v>10</v>
      </c>
      <c r="H13" s="43">
        <v>4</v>
      </c>
    </row>
    <row r="14" spans="1:8" ht="35" customHeight="1" x14ac:dyDescent="0.3">
      <c r="B14" s="29">
        <v>7</v>
      </c>
      <c r="C14" s="44" t="s">
        <v>70</v>
      </c>
      <c r="D14" s="27"/>
      <c r="E14" s="47" t="str">
        <f t="shared" si="0"/>
        <v/>
      </c>
      <c r="G14" s="43" t="s">
        <v>11</v>
      </c>
      <c r="H14" s="43">
        <v>5</v>
      </c>
    </row>
    <row r="15" spans="1:8" x14ac:dyDescent="0.3"/>
    <row r="16" spans="1:8" ht="14" thickBot="1" x14ac:dyDescent="0.35"/>
    <row r="17" spans="3:4" ht="34.25" customHeight="1" thickBot="1" x14ac:dyDescent="0.35">
      <c r="C17" s="45" t="s">
        <v>24</v>
      </c>
      <c r="D17" s="48" t="str">
        <f>IFERROR(AVERAGE(E8:E14),"")</f>
        <v/>
      </c>
    </row>
    <row r="18" spans="3:4" x14ac:dyDescent="0.3"/>
    <row r="19" spans="3:4" x14ac:dyDescent="0.3"/>
    <row r="20" spans="3:4" s="46" customFormat="1" x14ac:dyDescent="0.3"/>
    <row r="21" spans="3:4" s="46" customFormat="1" x14ac:dyDescent="0.3"/>
    <row r="22" spans="3:4" s="46" customFormat="1" x14ac:dyDescent="0.3"/>
    <row r="23" spans="3:4" hidden="1" x14ac:dyDescent="0.3"/>
    <row r="24" spans="3:4" hidden="1" x14ac:dyDescent="0.3"/>
    <row r="25" spans="3:4" hidden="1" x14ac:dyDescent="0.3"/>
    <row r="26" spans="3:4" hidden="1" x14ac:dyDescent="0.3"/>
    <row r="27" spans="3:4" hidden="1" x14ac:dyDescent="0.3"/>
    <row r="28" spans="3:4" hidden="1" x14ac:dyDescent="0.3"/>
    <row r="29" spans="3:4" hidden="1" x14ac:dyDescent="0.3"/>
    <row r="30" spans="3:4" hidden="1" x14ac:dyDescent="0.3"/>
    <row r="31" spans="3:4" hidden="1" x14ac:dyDescent="0.3"/>
    <row r="32" spans="3:4" hidden="1" x14ac:dyDescent="0.3"/>
    <row r="33" hidden="1" x14ac:dyDescent="0.3"/>
    <row r="34" hidden="1" x14ac:dyDescent="0.3"/>
  </sheetData>
  <sheetProtection algorithmName="SHA-512" hashValue="CaLyvRYWEa7h2SlB4h6pEBghkU5oTbGeAmUnG0y9l1NOJbYvNnKkc/tQBj8GW3WQ8OXekDji9O2oojsqYFdD5A==" saltValue="y5bMKtM8uUTGoIh7MhKLZQ==" spinCount="100000" sheet="1" objects="1" scenarios="1"/>
  <mergeCells count="2">
    <mergeCell ref="B4:E5"/>
    <mergeCell ref="B1:C2"/>
  </mergeCells>
  <dataValidations count="1">
    <dataValidation type="list" allowBlank="1" showErrorMessage="1" promptTitle="Status List" prompt="Click on the most appropriate option" sqref="D8:D14" xr:uid="{B4E461C5-D9B8-4B99-8C1F-930C19EB7CEC}">
      <formula1>$G$8:$G$14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CEE6-E72B-4318-8CAC-693263E30214}">
  <sheetPr codeName="Sheet4">
    <tabColor theme="6" tint="-0.249977111117893"/>
  </sheetPr>
  <dimension ref="A1:H17"/>
  <sheetViews>
    <sheetView showGridLines="0" topLeftCell="A4" zoomScale="85" zoomScaleNormal="85" workbookViewId="0">
      <selection activeCell="D8" sqref="D8"/>
    </sheetView>
  </sheetViews>
  <sheetFormatPr defaultColWidth="0" defaultRowHeight="13" zeroHeight="1" x14ac:dyDescent="0.3"/>
  <cols>
    <col min="1" max="1" width="8.81640625" style="21" customWidth="1"/>
    <col min="2" max="2" width="12.90625" style="21" customWidth="1"/>
    <col min="3" max="3" width="102.6328125" style="21" customWidth="1"/>
    <col min="4" max="4" width="45.54296875" style="21" customWidth="1"/>
    <col min="5" max="5" width="20.1796875" style="21" customWidth="1"/>
    <col min="6" max="6" width="8.90625" style="21" customWidth="1"/>
    <col min="7" max="16384" width="8.90625" style="21" hidden="1"/>
  </cols>
  <sheetData>
    <row r="1" spans="1:8" s="18" customFormat="1" ht="25" customHeight="1" x14ac:dyDescent="0.3">
      <c r="A1" s="17"/>
      <c r="B1" s="85" t="s">
        <v>33</v>
      </c>
      <c r="C1" s="85"/>
      <c r="D1" s="17"/>
      <c r="E1" s="17"/>
      <c r="F1" s="17"/>
    </row>
    <row r="2" spans="1:8" s="20" customFormat="1" ht="25" customHeight="1" x14ac:dyDescent="0.3">
      <c r="A2" s="49"/>
      <c r="B2" s="85"/>
      <c r="C2" s="85"/>
      <c r="D2" s="19"/>
      <c r="E2" s="19"/>
      <c r="F2" s="19"/>
    </row>
    <row r="3" spans="1:8" x14ac:dyDescent="0.3"/>
    <row r="4" spans="1:8" ht="13" customHeight="1" x14ac:dyDescent="0.3">
      <c r="B4" s="86" t="s">
        <v>30</v>
      </c>
      <c r="C4" s="86"/>
      <c r="D4" s="86"/>
      <c r="E4" s="86"/>
    </row>
    <row r="5" spans="1:8" ht="16.25" customHeight="1" x14ac:dyDescent="0.3">
      <c r="B5" s="86"/>
      <c r="C5" s="86"/>
      <c r="D5" s="86"/>
      <c r="E5" s="86"/>
    </row>
    <row r="6" spans="1:8" ht="13.5" thickBot="1" x14ac:dyDescent="0.35"/>
    <row r="7" spans="1:8" ht="50" thickTop="1" x14ac:dyDescent="0.3">
      <c r="B7" s="50" t="s">
        <v>0</v>
      </c>
      <c r="C7" s="50" t="s">
        <v>20</v>
      </c>
      <c r="D7" s="23" t="s">
        <v>58</v>
      </c>
      <c r="E7" s="50" t="s">
        <v>12</v>
      </c>
    </row>
    <row r="8" spans="1:8" ht="35" customHeight="1" x14ac:dyDescent="0.3">
      <c r="B8" s="25">
        <v>1</v>
      </c>
      <c r="C8" s="51" t="s">
        <v>72</v>
      </c>
      <c r="D8" s="27"/>
      <c r="E8" s="32" t="str">
        <f>IFERROR(VLOOKUP(D8,$G$8:$H$14,2,FALSE),"")</f>
        <v/>
      </c>
      <c r="G8" s="28" t="s">
        <v>52</v>
      </c>
      <c r="H8" s="28" t="s">
        <v>53</v>
      </c>
    </row>
    <row r="9" spans="1:8" ht="35" customHeight="1" x14ac:dyDescent="0.3">
      <c r="B9" s="29">
        <v>2</v>
      </c>
      <c r="C9" s="44" t="s">
        <v>21</v>
      </c>
      <c r="D9" s="27"/>
      <c r="E9" s="32" t="str">
        <f t="shared" ref="E9:E12" si="0">IFERROR(VLOOKUP(D9,$G$8:$H$14,2,FALSE),"")</f>
        <v/>
      </c>
      <c r="G9" s="28" t="s">
        <v>6</v>
      </c>
      <c r="H9" s="28">
        <v>0</v>
      </c>
    </row>
    <row r="10" spans="1:8" ht="35" customHeight="1" x14ac:dyDescent="0.3">
      <c r="B10" s="29">
        <v>3</v>
      </c>
      <c r="C10" s="44" t="s">
        <v>22</v>
      </c>
      <c r="D10" s="27"/>
      <c r="E10" s="32" t="str">
        <f t="shared" si="0"/>
        <v/>
      </c>
      <c r="G10" s="28" t="s">
        <v>7</v>
      </c>
      <c r="H10" s="28">
        <v>1</v>
      </c>
    </row>
    <row r="11" spans="1:8" ht="35" customHeight="1" x14ac:dyDescent="0.3">
      <c r="B11" s="29">
        <v>4</v>
      </c>
      <c r="C11" s="44" t="s">
        <v>23</v>
      </c>
      <c r="D11" s="27"/>
      <c r="E11" s="32" t="str">
        <f t="shared" si="0"/>
        <v/>
      </c>
      <c r="G11" s="28" t="s">
        <v>8</v>
      </c>
      <c r="H11" s="28">
        <v>2</v>
      </c>
    </row>
    <row r="12" spans="1:8" ht="35" customHeight="1" x14ac:dyDescent="0.3">
      <c r="B12" s="29">
        <v>5</v>
      </c>
      <c r="C12" s="52" t="s">
        <v>71</v>
      </c>
      <c r="D12" s="27"/>
      <c r="E12" s="32" t="str">
        <f t="shared" si="0"/>
        <v/>
      </c>
      <c r="G12" s="28" t="s">
        <v>9</v>
      </c>
      <c r="H12" s="28">
        <v>3</v>
      </c>
    </row>
    <row r="13" spans="1:8" x14ac:dyDescent="0.3">
      <c r="G13" s="28" t="s">
        <v>10</v>
      </c>
      <c r="H13" s="28">
        <v>4</v>
      </c>
    </row>
    <row r="14" spans="1:8" ht="13.5" thickBot="1" x14ac:dyDescent="0.35">
      <c r="G14" s="28" t="s">
        <v>11</v>
      </c>
      <c r="H14" s="28">
        <v>5</v>
      </c>
    </row>
    <row r="15" spans="1:8" ht="34.25" customHeight="1" thickBot="1" x14ac:dyDescent="0.35">
      <c r="C15" s="31" t="s">
        <v>25</v>
      </c>
      <c r="D15" s="33" t="str">
        <f>IFERROR(AVERAGE(E8:E12),"")</f>
        <v/>
      </c>
      <c r="E15" s="53"/>
    </row>
    <row r="16" spans="1:8" x14ac:dyDescent="0.3"/>
    <row r="17" x14ac:dyDescent="0.3"/>
  </sheetData>
  <sheetProtection algorithmName="SHA-512" hashValue="ibrRUJASkvKRUvITrYaWVgd9FcDndT8S+JuoKJ6a1jSOeycZl2V+sOsrSNtcH9W8PPHlnbelBwc2dIhECZ3u4g==" saltValue="ZzgOWbpI5yx/nUnAZsIpqA==" spinCount="100000" sheet="1" objects="1" scenarios="1"/>
  <mergeCells count="2">
    <mergeCell ref="B4:E5"/>
    <mergeCell ref="B1:C2"/>
  </mergeCells>
  <dataValidations count="2">
    <dataValidation type="list" allowBlank="1" showInputMessage="1" showErrorMessage="1" promptTitle="Status List" prompt="Click on the most appropriate option" sqref="D13:D14" xr:uid="{BD43706B-60BD-4973-BF3A-330F08873333}">
      <formula1>$G$9:$G$14</formula1>
    </dataValidation>
    <dataValidation type="list" allowBlank="1" showErrorMessage="1" promptTitle="Status List" prompt="Click on the most appropriate option" sqref="D8:D12" xr:uid="{95F10506-2592-4549-A25E-CA6A0C9EDD3F}">
      <formula1>$G$8:$G$14</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7777-DDBB-4953-AF7F-17A0F11CC6FF}">
  <sheetPr codeName="Sheet5">
    <tabColor theme="0" tint="-0.34998626667073579"/>
  </sheetPr>
  <dimension ref="A1:N58"/>
  <sheetViews>
    <sheetView showGridLines="0" zoomScale="85" zoomScaleNormal="85" workbookViewId="0"/>
  </sheetViews>
  <sheetFormatPr defaultColWidth="0" defaultRowHeight="13" zeroHeight="1" x14ac:dyDescent="0.3"/>
  <cols>
    <col min="1" max="1" width="7.08984375" style="21" customWidth="1"/>
    <col min="2" max="2" width="8.36328125" style="21" customWidth="1"/>
    <col min="3" max="3" width="80.81640625" style="21" customWidth="1"/>
    <col min="4" max="4" width="20.1796875" style="21" customWidth="1"/>
    <col min="5" max="8" width="8.90625" style="21" customWidth="1"/>
    <col min="9" max="9" width="3.81640625" style="21" customWidth="1"/>
    <col min="10" max="10" width="8.90625" style="56" customWidth="1"/>
    <col min="11" max="14" width="8.90625" style="56" hidden="1" customWidth="1"/>
    <col min="15" max="16384" width="8.90625" style="56" hidden="1"/>
  </cols>
  <sheetData>
    <row r="1" spans="1:14" s="18" customFormat="1" ht="25" customHeight="1" x14ac:dyDescent="0.3">
      <c r="A1" s="49"/>
      <c r="B1" s="85" t="s">
        <v>34</v>
      </c>
      <c r="C1" s="85"/>
      <c r="D1" s="85"/>
      <c r="E1" s="49"/>
      <c r="F1" s="49"/>
      <c r="G1" s="49"/>
      <c r="H1" s="49"/>
      <c r="I1" s="49"/>
      <c r="J1" s="17"/>
      <c r="K1" s="17"/>
      <c r="L1" s="17"/>
      <c r="M1" s="17"/>
      <c r="N1" s="17"/>
    </row>
    <row r="2" spans="1:14" s="20" customFormat="1" ht="25" customHeight="1" x14ac:dyDescent="0.3">
      <c r="A2" s="49"/>
      <c r="B2" s="85"/>
      <c r="C2" s="85"/>
      <c r="D2" s="85"/>
      <c r="E2" s="49"/>
      <c r="F2" s="49"/>
      <c r="G2" s="49"/>
      <c r="H2" s="49"/>
      <c r="I2" s="49"/>
      <c r="J2" s="19"/>
      <c r="K2" s="19"/>
      <c r="L2" s="19"/>
      <c r="M2" s="19"/>
      <c r="N2" s="19"/>
    </row>
    <row r="3" spans="1:14" x14ac:dyDescent="0.3">
      <c r="A3" s="54"/>
      <c r="B3" s="54"/>
      <c r="C3" s="54"/>
      <c r="D3" s="54"/>
      <c r="E3" s="54"/>
      <c r="F3" s="54"/>
      <c r="G3" s="54"/>
      <c r="H3" s="54"/>
      <c r="I3" s="54"/>
      <c r="J3" s="55"/>
      <c r="K3" s="55"/>
      <c r="L3" s="55"/>
      <c r="M3" s="55"/>
      <c r="N3" s="55"/>
    </row>
    <row r="4" spans="1:14" ht="13.5" thickBot="1" x14ac:dyDescent="0.35">
      <c r="A4" s="54"/>
      <c r="B4" s="54"/>
      <c r="C4" s="54"/>
      <c r="D4" s="54"/>
      <c r="E4" s="54"/>
      <c r="F4" s="54"/>
      <c r="G4" s="54"/>
      <c r="H4" s="54"/>
      <c r="I4" s="54"/>
      <c r="J4" s="55"/>
      <c r="K4" s="55"/>
      <c r="L4" s="55"/>
      <c r="M4" s="55"/>
      <c r="N4" s="55"/>
    </row>
    <row r="5" spans="1:14" x14ac:dyDescent="0.3">
      <c r="A5" s="54"/>
      <c r="B5" s="57"/>
      <c r="C5" s="58"/>
      <c r="D5" s="58"/>
      <c r="E5" s="58"/>
      <c r="F5" s="58"/>
      <c r="G5" s="58"/>
      <c r="H5" s="58"/>
      <c r="I5" s="59"/>
      <c r="J5" s="55"/>
      <c r="K5" s="55"/>
      <c r="L5" s="55"/>
      <c r="M5" s="55"/>
      <c r="N5" s="55"/>
    </row>
    <row r="6" spans="1:14" ht="18.5" x14ac:dyDescent="0.45">
      <c r="A6" s="54"/>
      <c r="B6" s="60"/>
      <c r="C6" s="61" t="s">
        <v>13</v>
      </c>
      <c r="D6" s="77" t="str">
        <f>'1. Business Readiness'!D17</f>
        <v/>
      </c>
      <c r="E6" s="62"/>
      <c r="F6" s="62"/>
      <c r="G6" s="62"/>
      <c r="H6" s="62"/>
      <c r="I6" s="63"/>
      <c r="J6" s="55"/>
      <c r="K6" s="55"/>
      <c r="L6" s="55"/>
      <c r="M6" s="55"/>
      <c r="N6" s="55"/>
    </row>
    <row r="7" spans="1:14" x14ac:dyDescent="0.3">
      <c r="A7" s="54"/>
      <c r="B7" s="60"/>
      <c r="C7" s="64"/>
      <c r="D7" s="62"/>
      <c r="E7" s="62"/>
      <c r="F7" s="62"/>
      <c r="G7" s="62"/>
      <c r="H7" s="62"/>
      <c r="I7" s="63"/>
      <c r="J7" s="55"/>
      <c r="K7" s="55"/>
      <c r="L7" s="55"/>
      <c r="M7" s="55"/>
      <c r="N7" s="55"/>
    </row>
    <row r="8" spans="1:14" ht="18.5" x14ac:dyDescent="0.45">
      <c r="A8" s="54"/>
      <c r="B8" s="60"/>
      <c r="C8" s="61" t="s">
        <v>26</v>
      </c>
      <c r="D8" s="77" t="str">
        <f>IFERROR(AVERAGE('2. Operational Readiness'!D17,'3. Technology Readiness'!D15),"")</f>
        <v/>
      </c>
      <c r="E8" s="62"/>
      <c r="F8" s="62"/>
      <c r="G8" s="62"/>
      <c r="H8" s="62"/>
      <c r="I8" s="63"/>
      <c r="J8" s="55"/>
      <c r="K8" s="55"/>
      <c r="L8" s="55"/>
      <c r="M8" s="55"/>
      <c r="N8" s="55"/>
    </row>
    <row r="9" spans="1:14" ht="19" thickBot="1" x14ac:dyDescent="0.35">
      <c r="A9" s="54"/>
      <c r="B9" s="65"/>
      <c r="C9" s="66"/>
      <c r="D9" s="67"/>
      <c r="E9" s="67"/>
      <c r="F9" s="67"/>
      <c r="G9" s="67"/>
      <c r="H9" s="67"/>
      <c r="I9" s="68"/>
      <c r="J9" s="55"/>
      <c r="K9" s="55"/>
      <c r="L9" s="55"/>
      <c r="M9" s="55"/>
      <c r="N9" s="55"/>
    </row>
    <row r="10" spans="1:14" ht="19" thickBot="1" x14ac:dyDescent="0.35">
      <c r="A10" s="54"/>
      <c r="B10" s="54"/>
      <c r="C10" s="69"/>
      <c r="D10" s="54"/>
      <c r="E10" s="54"/>
      <c r="F10" s="54"/>
      <c r="G10" s="54"/>
      <c r="H10" s="54"/>
      <c r="I10" s="54"/>
      <c r="J10" s="55"/>
      <c r="K10" s="55"/>
      <c r="L10" s="55"/>
      <c r="M10" s="55"/>
      <c r="N10" s="55"/>
    </row>
    <row r="11" spans="1:14" x14ac:dyDescent="0.3">
      <c r="A11" s="54"/>
      <c r="B11" s="57"/>
      <c r="C11" s="58"/>
      <c r="D11" s="58"/>
      <c r="E11" s="58"/>
      <c r="F11" s="58"/>
      <c r="G11" s="58"/>
      <c r="H11" s="58"/>
      <c r="I11" s="59"/>
      <c r="J11" s="55"/>
      <c r="K11" s="55"/>
      <c r="L11" s="55"/>
      <c r="M11" s="55"/>
      <c r="N11" s="55"/>
    </row>
    <row r="12" spans="1:14" ht="23.5" x14ac:dyDescent="0.55000000000000004">
      <c r="A12" s="54"/>
      <c r="B12" s="60"/>
      <c r="C12" s="70" t="s">
        <v>35</v>
      </c>
      <c r="D12" s="78" t="str">
        <f>IFERROR(IF(OR(AND(D6&lt;=5,D8&lt;1),AND(D6&lt;1,D8&lt;=5)),"a Resister",IF(OR(AND(1&lt;=D6,D6&lt;=5,1&lt;=D8,D8&lt;2),AND(1&lt;=D6,D6&lt;2,2&lt;=D8,D8&lt;=5)),"an Explorer",IF(OR(AND(2&lt;=D6,D6&lt;=5,2&lt;=D8,D8&lt;3),AND(2&lt;=D6,D6&lt;3,3&lt;=D8,D8&lt;=5)),"a Player",IF(OR(AND(3&lt;=D6,D6&lt;=5,3&lt;=D8,D8&lt;4),AND(3&lt;=D6,D6&lt;4,4&lt;=D8,D8&lt;=5)),"a Transformer",IF(AND(4&lt;=D6,D6&lt;=5,4&lt;=D8,D8&lt;=5),"a Disruptor",""))))),"")</f>
        <v/>
      </c>
      <c r="E12" s="62"/>
      <c r="F12" s="62"/>
      <c r="G12" s="62"/>
      <c r="H12" s="62"/>
      <c r="I12" s="63"/>
      <c r="J12" s="55"/>
      <c r="K12" s="55"/>
      <c r="L12" s="55"/>
      <c r="M12" s="55"/>
      <c r="N12" s="55"/>
    </row>
    <row r="13" spans="1:14" ht="23.4" customHeight="1" x14ac:dyDescent="0.35">
      <c r="A13" s="54"/>
      <c r="B13" s="60"/>
      <c r="C13" s="71" t="s">
        <v>46</v>
      </c>
      <c r="D13" s="71"/>
      <c r="E13" s="62"/>
      <c r="F13" s="62"/>
      <c r="G13" s="62"/>
      <c r="H13" s="62"/>
      <c r="I13" s="63"/>
      <c r="J13" s="55"/>
      <c r="K13" s="55"/>
      <c r="L13" s="55"/>
      <c r="M13" s="55"/>
      <c r="N13" s="55"/>
    </row>
    <row r="14" spans="1:14" ht="8.4" customHeight="1" x14ac:dyDescent="0.35">
      <c r="A14" s="54"/>
      <c r="B14" s="60"/>
      <c r="C14" s="71"/>
      <c r="D14" s="71"/>
      <c r="E14" s="62"/>
      <c r="F14" s="62"/>
      <c r="G14" s="62"/>
      <c r="H14" s="62"/>
      <c r="I14" s="63"/>
      <c r="J14" s="55"/>
      <c r="K14" s="55"/>
      <c r="L14" s="55"/>
      <c r="M14" s="55"/>
      <c r="N14" s="55"/>
    </row>
    <row r="15" spans="1:14" ht="130" customHeight="1" x14ac:dyDescent="0.3">
      <c r="A15" s="54"/>
      <c r="B15" s="60"/>
      <c r="C15" s="89" t="str">
        <f>IFERROR(VLOOKUP($D$12,'Next Steps text'!E5:F9,2,FALSE),"")</f>
        <v/>
      </c>
      <c r="D15" s="89"/>
      <c r="E15" s="89"/>
      <c r="F15" s="89"/>
      <c r="G15" s="89"/>
      <c r="H15" s="62"/>
      <c r="I15" s="63"/>
      <c r="J15" s="55"/>
      <c r="K15" s="55"/>
      <c r="L15" s="55"/>
      <c r="M15" s="55"/>
      <c r="N15" s="55"/>
    </row>
    <row r="16" spans="1:14" ht="31" customHeight="1" x14ac:dyDescent="0.3">
      <c r="A16" s="54"/>
      <c r="B16" s="60"/>
      <c r="C16" s="88" t="s">
        <v>73</v>
      </c>
      <c r="D16" s="88"/>
      <c r="E16" s="88"/>
      <c r="F16" s="88"/>
      <c r="G16" s="88"/>
      <c r="H16" s="62"/>
      <c r="I16" s="63"/>
      <c r="J16" s="55"/>
      <c r="K16" s="55"/>
      <c r="L16" s="55"/>
      <c r="M16" s="55"/>
      <c r="N16" s="55"/>
    </row>
    <row r="17" spans="1:14" ht="14" customHeight="1" thickBot="1" x14ac:dyDescent="0.35">
      <c r="A17" s="54"/>
      <c r="B17" s="72"/>
      <c r="C17" s="73"/>
      <c r="D17" s="74"/>
      <c r="E17" s="74"/>
      <c r="F17" s="74"/>
      <c r="G17" s="74"/>
      <c r="H17" s="74"/>
      <c r="I17" s="75"/>
      <c r="J17" s="55"/>
      <c r="K17" s="55"/>
      <c r="L17" s="55"/>
      <c r="M17" s="55"/>
      <c r="N17" s="55"/>
    </row>
    <row r="18" spans="1:14" x14ac:dyDescent="0.3">
      <c r="A18" s="54"/>
      <c r="B18" s="54"/>
      <c r="C18" s="54"/>
      <c r="D18" s="54"/>
      <c r="E18" s="54"/>
      <c r="F18" s="54"/>
      <c r="G18" s="54"/>
      <c r="H18" s="54"/>
      <c r="I18" s="54"/>
      <c r="J18" s="55"/>
      <c r="K18" s="55"/>
      <c r="L18" s="55"/>
      <c r="M18" s="55"/>
      <c r="N18" s="55"/>
    </row>
    <row r="19" spans="1:14" x14ac:dyDescent="0.3">
      <c r="A19" s="54"/>
      <c r="B19" s="54"/>
      <c r="C19" s="54"/>
      <c r="D19" s="54"/>
      <c r="E19" s="54"/>
      <c r="F19" s="54"/>
      <c r="G19" s="54"/>
      <c r="H19" s="54"/>
      <c r="I19" s="54"/>
      <c r="J19" s="55"/>
      <c r="K19" s="55"/>
      <c r="L19" s="55"/>
      <c r="M19" s="55"/>
      <c r="N19" s="55"/>
    </row>
    <row r="20" spans="1:14" x14ac:dyDescent="0.3">
      <c r="A20" s="54"/>
      <c r="B20" s="54"/>
      <c r="C20" s="54"/>
      <c r="D20" s="54"/>
      <c r="E20" s="54"/>
      <c r="F20" s="54"/>
      <c r="G20" s="54"/>
      <c r="H20" s="54"/>
      <c r="I20" s="54"/>
      <c r="J20" s="55"/>
      <c r="K20" s="55"/>
      <c r="L20" s="55"/>
      <c r="M20" s="55"/>
      <c r="N20" s="55"/>
    </row>
    <row r="21" spans="1:14" x14ac:dyDescent="0.3">
      <c r="A21" s="54"/>
      <c r="B21" s="54"/>
      <c r="C21" s="54"/>
      <c r="D21" s="54"/>
      <c r="E21" s="54"/>
      <c r="F21" s="54"/>
      <c r="G21" s="54"/>
      <c r="H21" s="54"/>
      <c r="I21" s="54"/>
      <c r="J21" s="76"/>
      <c r="K21" s="55"/>
      <c r="L21" s="55"/>
      <c r="M21" s="55"/>
      <c r="N21" s="55"/>
    </row>
    <row r="22" spans="1:14" x14ac:dyDescent="0.3">
      <c r="A22" s="54"/>
      <c r="B22" s="54"/>
      <c r="C22" s="54"/>
      <c r="D22" s="54"/>
      <c r="E22" s="54"/>
      <c r="F22" s="54"/>
      <c r="G22" s="54"/>
      <c r="H22" s="54"/>
      <c r="I22" s="54"/>
      <c r="J22" s="76"/>
      <c r="K22" s="55"/>
      <c r="L22" s="55"/>
      <c r="M22" s="55"/>
      <c r="N22" s="55"/>
    </row>
    <row r="23" spans="1:14" x14ac:dyDescent="0.3">
      <c r="A23" s="54"/>
      <c r="B23" s="54"/>
      <c r="C23" s="54"/>
      <c r="D23" s="54"/>
      <c r="E23" s="54"/>
      <c r="F23" s="54"/>
      <c r="G23" s="54"/>
      <c r="H23" s="54"/>
      <c r="I23" s="54"/>
      <c r="J23" s="76"/>
      <c r="K23" s="55"/>
      <c r="L23" s="55"/>
      <c r="M23" s="55"/>
      <c r="N23" s="55"/>
    </row>
    <row r="24" spans="1:14" x14ac:dyDescent="0.3">
      <c r="A24" s="54"/>
      <c r="B24" s="54"/>
      <c r="C24" s="54"/>
      <c r="D24" s="54"/>
      <c r="E24" s="54"/>
      <c r="F24" s="54"/>
      <c r="G24" s="54"/>
      <c r="H24" s="54"/>
      <c r="I24" s="54"/>
      <c r="J24" s="76"/>
      <c r="K24" s="55"/>
      <c r="L24" s="55"/>
      <c r="M24" s="55"/>
      <c r="N24" s="55"/>
    </row>
    <row r="25" spans="1:14" x14ac:dyDescent="0.3">
      <c r="A25" s="54"/>
      <c r="B25" s="54"/>
      <c r="C25" s="54"/>
      <c r="D25" s="54"/>
      <c r="E25" s="54"/>
      <c r="F25" s="54"/>
      <c r="G25" s="54"/>
      <c r="H25" s="54"/>
      <c r="I25" s="54"/>
      <c r="J25" s="76"/>
      <c r="K25" s="55"/>
      <c r="L25" s="55"/>
      <c r="M25" s="55"/>
      <c r="N25" s="55"/>
    </row>
    <row r="26" spans="1:14" x14ac:dyDescent="0.3">
      <c r="A26" s="54"/>
      <c r="B26" s="54"/>
      <c r="C26" s="54"/>
      <c r="D26" s="54"/>
      <c r="E26" s="54"/>
      <c r="F26" s="54"/>
      <c r="G26" s="54"/>
      <c r="H26" s="54"/>
      <c r="I26" s="54"/>
      <c r="J26" s="55"/>
      <c r="K26" s="55"/>
      <c r="L26" s="55"/>
      <c r="M26" s="55"/>
      <c r="N26" s="55"/>
    </row>
    <row r="27" spans="1:14" x14ac:dyDescent="0.3">
      <c r="A27" s="54"/>
      <c r="B27" s="54"/>
      <c r="C27" s="54"/>
      <c r="D27" s="54"/>
      <c r="E27" s="54"/>
      <c r="F27" s="54"/>
      <c r="G27" s="54"/>
      <c r="H27" s="54"/>
      <c r="I27" s="54"/>
      <c r="J27" s="55"/>
      <c r="K27" s="55"/>
      <c r="L27" s="55"/>
      <c r="M27" s="55"/>
      <c r="N27" s="55"/>
    </row>
    <row r="28" spans="1:14" x14ac:dyDescent="0.3">
      <c r="A28" s="54"/>
      <c r="B28" s="54"/>
      <c r="C28" s="54"/>
      <c r="D28" s="54"/>
      <c r="E28" s="54"/>
      <c r="F28" s="54"/>
      <c r="G28" s="54"/>
      <c r="H28" s="54"/>
      <c r="I28" s="54"/>
      <c r="J28" s="55"/>
      <c r="K28" s="55"/>
      <c r="L28" s="55"/>
      <c r="M28" s="55"/>
      <c r="N28" s="55"/>
    </row>
    <row r="29" spans="1:14" x14ac:dyDescent="0.3">
      <c r="A29" s="54"/>
      <c r="B29" s="54"/>
      <c r="C29" s="54"/>
      <c r="D29" s="54"/>
      <c r="E29" s="54"/>
      <c r="F29" s="54"/>
      <c r="G29" s="54"/>
      <c r="H29" s="54"/>
      <c r="I29" s="54"/>
      <c r="J29" s="55"/>
      <c r="K29" s="55"/>
      <c r="L29" s="55"/>
      <c r="M29" s="55"/>
      <c r="N29" s="55"/>
    </row>
    <row r="30" spans="1:14" x14ac:dyDescent="0.3">
      <c r="A30" s="54"/>
      <c r="B30" s="54"/>
      <c r="C30" s="54"/>
      <c r="D30" s="54"/>
      <c r="E30" s="54"/>
      <c r="F30" s="54"/>
      <c r="G30" s="54"/>
      <c r="H30" s="54"/>
      <c r="I30" s="54"/>
      <c r="J30" s="55"/>
      <c r="K30" s="55"/>
      <c r="L30" s="55"/>
      <c r="M30" s="55"/>
      <c r="N30" s="55"/>
    </row>
    <row r="31" spans="1:14" x14ac:dyDescent="0.3">
      <c r="A31" s="54"/>
      <c r="B31" s="54"/>
      <c r="C31" s="54"/>
      <c r="D31" s="54"/>
      <c r="E31" s="54"/>
      <c r="F31" s="54"/>
      <c r="G31" s="54"/>
      <c r="H31" s="54"/>
      <c r="I31" s="54"/>
      <c r="J31" s="55"/>
      <c r="K31" s="55"/>
      <c r="L31" s="55"/>
      <c r="M31" s="55"/>
      <c r="N31" s="55"/>
    </row>
    <row r="32" spans="1:14" x14ac:dyDescent="0.3">
      <c r="A32" s="54"/>
      <c r="B32" s="54"/>
      <c r="C32" s="54"/>
      <c r="D32" s="54"/>
      <c r="E32" s="54"/>
      <c r="F32" s="54"/>
      <c r="G32" s="54"/>
      <c r="H32" s="54"/>
      <c r="I32" s="54"/>
      <c r="J32" s="55"/>
      <c r="K32" s="55"/>
      <c r="L32" s="55"/>
      <c r="M32" s="55"/>
      <c r="N32" s="55"/>
    </row>
    <row r="33" spans="1:14" x14ac:dyDescent="0.3">
      <c r="A33" s="54"/>
      <c r="B33" s="54"/>
      <c r="C33" s="54"/>
      <c r="D33" s="54"/>
      <c r="E33" s="54"/>
      <c r="F33" s="54"/>
      <c r="G33" s="54"/>
      <c r="H33" s="54"/>
      <c r="I33" s="54"/>
      <c r="J33" s="55"/>
      <c r="K33" s="55"/>
      <c r="L33" s="55"/>
      <c r="M33" s="55"/>
      <c r="N33" s="55"/>
    </row>
    <row r="34" spans="1:14" x14ac:dyDescent="0.3">
      <c r="A34" s="54"/>
      <c r="B34" s="54"/>
      <c r="C34" s="54"/>
      <c r="D34" s="54"/>
      <c r="E34" s="54"/>
      <c r="F34" s="54"/>
      <c r="G34" s="54"/>
      <c r="H34" s="54"/>
      <c r="I34" s="54"/>
      <c r="J34" s="55"/>
      <c r="K34" s="55"/>
      <c r="L34" s="55"/>
      <c r="M34" s="55"/>
      <c r="N34" s="55"/>
    </row>
    <row r="35" spans="1:14" x14ac:dyDescent="0.3">
      <c r="A35" s="54"/>
      <c r="B35" s="54"/>
      <c r="C35" s="54"/>
      <c r="D35" s="54"/>
      <c r="E35" s="54"/>
      <c r="F35" s="54"/>
      <c r="G35" s="54"/>
      <c r="H35" s="54"/>
      <c r="I35" s="54"/>
      <c r="J35" s="55"/>
      <c r="K35" s="55"/>
      <c r="L35" s="55"/>
      <c r="M35" s="55"/>
      <c r="N35" s="55"/>
    </row>
    <row r="36" spans="1:14" x14ac:dyDescent="0.3">
      <c r="A36" s="54"/>
      <c r="B36" s="54"/>
      <c r="C36" s="54"/>
      <c r="D36" s="54"/>
      <c r="E36" s="54"/>
      <c r="F36" s="54"/>
      <c r="G36" s="54"/>
      <c r="H36" s="54"/>
      <c r="I36" s="54"/>
      <c r="J36" s="55"/>
      <c r="K36" s="55"/>
      <c r="L36" s="55"/>
      <c r="M36" s="55"/>
      <c r="N36" s="55"/>
    </row>
    <row r="37" spans="1:14" x14ac:dyDescent="0.3">
      <c r="A37" s="54"/>
      <c r="B37" s="54"/>
      <c r="C37" s="54"/>
      <c r="D37" s="54"/>
      <c r="E37" s="54"/>
      <c r="F37" s="54"/>
      <c r="G37" s="54"/>
      <c r="H37" s="54"/>
      <c r="I37" s="54"/>
      <c r="J37" s="55"/>
      <c r="K37" s="55"/>
      <c r="L37" s="55"/>
      <c r="M37" s="55"/>
      <c r="N37" s="55"/>
    </row>
    <row r="38" spans="1:14" x14ac:dyDescent="0.3">
      <c r="A38" s="54"/>
      <c r="B38" s="54"/>
      <c r="C38" s="54"/>
      <c r="D38" s="54"/>
      <c r="E38" s="54"/>
      <c r="F38" s="54"/>
      <c r="G38" s="54"/>
      <c r="H38" s="54"/>
      <c r="I38" s="54"/>
      <c r="J38" s="55"/>
      <c r="K38" s="55"/>
      <c r="L38" s="55"/>
      <c r="M38" s="55"/>
      <c r="N38" s="55"/>
    </row>
    <row r="39" spans="1:14" x14ac:dyDescent="0.3">
      <c r="A39" s="54"/>
      <c r="B39" s="54"/>
      <c r="C39" s="54"/>
      <c r="D39" s="54"/>
      <c r="E39" s="54"/>
      <c r="F39" s="54"/>
      <c r="G39" s="54"/>
      <c r="H39" s="54"/>
      <c r="I39" s="54"/>
      <c r="J39" s="55"/>
      <c r="K39" s="55"/>
      <c r="L39" s="55"/>
      <c r="M39" s="55"/>
      <c r="N39" s="55"/>
    </row>
    <row r="40" spans="1:14" x14ac:dyDescent="0.3">
      <c r="A40" s="54"/>
      <c r="B40" s="54"/>
      <c r="C40" s="54"/>
      <c r="D40" s="54"/>
      <c r="E40" s="54"/>
      <c r="F40" s="54"/>
      <c r="G40" s="54"/>
      <c r="H40" s="54"/>
      <c r="I40" s="54"/>
      <c r="J40" s="55"/>
      <c r="K40" s="55"/>
      <c r="L40" s="55"/>
      <c r="M40" s="55"/>
      <c r="N40" s="55"/>
    </row>
    <row r="41" spans="1:14" x14ac:dyDescent="0.3">
      <c r="A41" s="54"/>
      <c r="B41" s="54"/>
      <c r="C41" s="54"/>
      <c r="D41" s="54"/>
      <c r="E41" s="54"/>
      <c r="F41" s="54"/>
      <c r="G41" s="54"/>
      <c r="H41" s="54"/>
      <c r="I41" s="54"/>
      <c r="J41" s="55"/>
      <c r="K41" s="55"/>
      <c r="L41" s="55"/>
      <c r="M41" s="55"/>
      <c r="N41" s="55"/>
    </row>
    <row r="42" spans="1:14" x14ac:dyDescent="0.3">
      <c r="A42" s="54"/>
      <c r="B42" s="54"/>
      <c r="C42" s="54"/>
      <c r="D42" s="54"/>
      <c r="E42" s="54"/>
      <c r="F42" s="54"/>
      <c r="G42" s="54"/>
      <c r="H42" s="54"/>
      <c r="I42" s="54"/>
      <c r="J42" s="55"/>
      <c r="K42" s="55"/>
      <c r="L42" s="55"/>
      <c r="M42" s="55"/>
      <c r="N42" s="55"/>
    </row>
    <row r="43" spans="1:14" x14ac:dyDescent="0.3">
      <c r="A43" s="54"/>
      <c r="B43" s="54"/>
      <c r="C43" s="54"/>
      <c r="D43" s="54"/>
      <c r="E43" s="54"/>
      <c r="F43" s="54"/>
      <c r="G43" s="54"/>
      <c r="H43" s="54"/>
      <c r="I43" s="54"/>
      <c r="J43" s="55"/>
      <c r="K43" s="55"/>
      <c r="L43" s="55"/>
      <c r="M43" s="55"/>
      <c r="N43" s="55"/>
    </row>
    <row r="44" spans="1:14" x14ac:dyDescent="0.3">
      <c r="A44" s="54"/>
      <c r="B44" s="54"/>
      <c r="C44" s="54"/>
      <c r="D44" s="54"/>
      <c r="E44" s="54"/>
      <c r="F44" s="54"/>
      <c r="G44" s="54"/>
      <c r="H44" s="54"/>
      <c r="I44" s="54"/>
      <c r="J44" s="55"/>
      <c r="K44" s="55"/>
      <c r="L44" s="55"/>
      <c r="M44" s="55"/>
      <c r="N44" s="55"/>
    </row>
    <row r="45" spans="1:14" x14ac:dyDescent="0.3">
      <c r="A45" s="54"/>
      <c r="B45" s="54"/>
      <c r="C45" s="54"/>
      <c r="D45" s="54"/>
      <c r="E45" s="54"/>
      <c r="F45" s="54"/>
      <c r="G45" s="54"/>
      <c r="H45" s="54"/>
      <c r="I45" s="54"/>
      <c r="J45" s="55"/>
      <c r="K45" s="55"/>
      <c r="L45" s="55"/>
      <c r="M45" s="55"/>
      <c r="N45" s="55"/>
    </row>
    <row r="46" spans="1:14" x14ac:dyDescent="0.3">
      <c r="A46" s="54"/>
      <c r="B46" s="54"/>
      <c r="C46" s="54"/>
      <c r="D46" s="54"/>
      <c r="E46" s="54"/>
      <c r="F46" s="54"/>
      <c r="G46" s="54"/>
      <c r="H46" s="54"/>
      <c r="I46" s="54"/>
      <c r="J46" s="55"/>
      <c r="K46" s="55"/>
      <c r="L46" s="55"/>
      <c r="M46" s="55"/>
      <c r="N46" s="55"/>
    </row>
    <row r="47" spans="1:14" x14ac:dyDescent="0.3">
      <c r="A47" s="54"/>
      <c r="B47" s="54"/>
      <c r="C47" s="54"/>
      <c r="D47" s="54"/>
      <c r="E47" s="54"/>
      <c r="F47" s="54"/>
      <c r="G47" s="54"/>
      <c r="H47" s="54"/>
      <c r="I47" s="54"/>
      <c r="J47" s="55"/>
      <c r="K47" s="55"/>
      <c r="L47" s="55"/>
      <c r="M47" s="55"/>
      <c r="N47" s="55"/>
    </row>
    <row r="48" spans="1:14" x14ac:dyDescent="0.3">
      <c r="A48" s="54"/>
      <c r="B48" s="54"/>
      <c r="C48" s="54"/>
      <c r="D48" s="54"/>
      <c r="E48" s="54"/>
      <c r="F48" s="54"/>
      <c r="G48" s="54"/>
      <c r="H48" s="54"/>
      <c r="I48" s="54"/>
      <c r="J48" s="55"/>
      <c r="K48" s="55"/>
      <c r="L48" s="55"/>
      <c r="M48" s="55"/>
      <c r="N48" s="55"/>
    </row>
    <row r="49" spans="1:14" x14ac:dyDescent="0.3">
      <c r="A49" s="54"/>
      <c r="B49" s="54"/>
      <c r="C49" s="54"/>
      <c r="D49" s="54"/>
      <c r="E49" s="54"/>
      <c r="F49" s="54"/>
      <c r="G49" s="54"/>
      <c r="H49" s="54"/>
      <c r="I49" s="54"/>
      <c r="J49" s="55"/>
      <c r="K49" s="55"/>
      <c r="L49" s="55"/>
      <c r="M49" s="55"/>
      <c r="N49" s="55"/>
    </row>
    <row r="50" spans="1:14" x14ac:dyDescent="0.3">
      <c r="A50" s="54"/>
      <c r="B50" s="54"/>
      <c r="C50" s="54"/>
      <c r="D50" s="54"/>
      <c r="E50" s="54"/>
      <c r="F50" s="54"/>
      <c r="G50" s="54"/>
      <c r="H50" s="54"/>
      <c r="I50" s="54"/>
      <c r="J50" s="55"/>
      <c r="K50" s="55"/>
      <c r="L50" s="55"/>
      <c r="M50" s="55"/>
      <c r="N50" s="55"/>
    </row>
    <row r="51" spans="1:14" hidden="1" x14ac:dyDescent="0.3"/>
    <row r="52" spans="1:14" hidden="1" x14ac:dyDescent="0.3"/>
    <row r="53" spans="1:14" hidden="1" x14ac:dyDescent="0.3"/>
    <row r="54" spans="1:14" hidden="1" x14ac:dyDescent="0.3"/>
    <row r="55" spans="1:14" hidden="1" x14ac:dyDescent="0.3"/>
    <row r="56" spans="1:14" hidden="1" x14ac:dyDescent="0.3"/>
    <row r="57" spans="1:14" hidden="1" x14ac:dyDescent="0.3"/>
    <row r="58" spans="1:14" hidden="1" x14ac:dyDescent="0.3"/>
  </sheetData>
  <sheetProtection algorithmName="SHA-512" hashValue="sVfctDEsXWz2egAKM6gbfzFkrAsVzxzj+BZmwUZ9L6uLJFFzG0jO13xCt3RpKNKk4FHhkvXQdztImD0VkGkbOA==" saltValue="nT+J+MWP8tAplLAxMZAaQA==" spinCount="100000" sheet="1" objects="1" scenarios="1"/>
  <mergeCells count="3">
    <mergeCell ref="B1:D2"/>
    <mergeCell ref="C16:G16"/>
    <mergeCell ref="C15:G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D798-94B7-4876-BCF9-F2B3666D5AD3}">
  <sheetPr codeName="Sheet9"/>
  <dimension ref="E4:Q26"/>
  <sheetViews>
    <sheetView showGridLines="0" zoomScale="85" zoomScaleNormal="85" workbookViewId="0"/>
  </sheetViews>
  <sheetFormatPr defaultRowHeight="14.5" x14ac:dyDescent="0.35"/>
  <sheetData>
    <row r="4" spans="5:17" ht="15" thickBot="1" x14ac:dyDescent="0.4"/>
    <row r="5" spans="5:17" x14ac:dyDescent="0.35">
      <c r="E5" s="90" t="s">
        <v>56</v>
      </c>
      <c r="F5" s="91"/>
      <c r="G5" s="91"/>
      <c r="H5" s="91"/>
      <c r="I5" s="91"/>
      <c r="J5" s="91"/>
      <c r="K5" s="91"/>
      <c r="L5" s="91"/>
      <c r="M5" s="91"/>
      <c r="N5" s="91"/>
      <c r="O5" s="91"/>
      <c r="P5" s="91"/>
      <c r="Q5" s="92"/>
    </row>
    <row r="6" spans="5:17" x14ac:dyDescent="0.35">
      <c r="E6" s="93"/>
      <c r="F6" s="94"/>
      <c r="G6" s="94"/>
      <c r="H6" s="94"/>
      <c r="I6" s="94"/>
      <c r="J6" s="94"/>
      <c r="K6" s="94"/>
      <c r="L6" s="94"/>
      <c r="M6" s="94"/>
      <c r="N6" s="94"/>
      <c r="O6" s="94"/>
      <c r="P6" s="94"/>
      <c r="Q6" s="95"/>
    </row>
    <row r="7" spans="5:17" x14ac:dyDescent="0.35">
      <c r="E7" s="93"/>
      <c r="F7" s="94"/>
      <c r="G7" s="94"/>
      <c r="H7" s="94"/>
      <c r="I7" s="94"/>
      <c r="J7" s="94"/>
      <c r="K7" s="94"/>
      <c r="L7" s="94"/>
      <c r="M7" s="94"/>
      <c r="N7" s="94"/>
      <c r="O7" s="94"/>
      <c r="P7" s="94"/>
      <c r="Q7" s="95"/>
    </row>
    <row r="8" spans="5:17" x14ac:dyDescent="0.35">
      <c r="E8" s="93"/>
      <c r="F8" s="94"/>
      <c r="G8" s="94"/>
      <c r="H8" s="94"/>
      <c r="I8" s="94"/>
      <c r="J8" s="94"/>
      <c r="K8" s="94"/>
      <c r="L8" s="94"/>
      <c r="M8" s="94"/>
      <c r="N8" s="94"/>
      <c r="O8" s="94"/>
      <c r="P8" s="94"/>
      <c r="Q8" s="95"/>
    </row>
    <row r="9" spans="5:17" x14ac:dyDescent="0.35">
      <c r="E9" s="93"/>
      <c r="F9" s="94"/>
      <c r="G9" s="94"/>
      <c r="H9" s="94"/>
      <c r="I9" s="94"/>
      <c r="J9" s="94"/>
      <c r="K9" s="94"/>
      <c r="L9" s="94"/>
      <c r="M9" s="94"/>
      <c r="N9" s="94"/>
      <c r="O9" s="94"/>
      <c r="P9" s="94"/>
      <c r="Q9" s="95"/>
    </row>
    <row r="10" spans="5:17" x14ac:dyDescent="0.35">
      <c r="E10" s="93"/>
      <c r="F10" s="94"/>
      <c r="G10" s="94"/>
      <c r="H10" s="94"/>
      <c r="I10" s="94"/>
      <c r="J10" s="94"/>
      <c r="K10" s="94"/>
      <c r="L10" s="94"/>
      <c r="M10" s="94"/>
      <c r="N10" s="94"/>
      <c r="O10" s="94"/>
      <c r="P10" s="94"/>
      <c r="Q10" s="95"/>
    </row>
    <row r="11" spans="5:17" x14ac:dyDescent="0.35">
      <c r="E11" s="93"/>
      <c r="F11" s="94"/>
      <c r="G11" s="94"/>
      <c r="H11" s="94"/>
      <c r="I11" s="94"/>
      <c r="J11" s="94"/>
      <c r="K11" s="94"/>
      <c r="L11" s="94"/>
      <c r="M11" s="94"/>
      <c r="N11" s="94"/>
      <c r="O11" s="94"/>
      <c r="P11" s="94"/>
      <c r="Q11" s="95"/>
    </row>
    <row r="12" spans="5:17" x14ac:dyDescent="0.35">
      <c r="E12" s="93"/>
      <c r="F12" s="94"/>
      <c r="G12" s="94"/>
      <c r="H12" s="94"/>
      <c r="I12" s="94"/>
      <c r="J12" s="94"/>
      <c r="K12" s="94"/>
      <c r="L12" s="94"/>
      <c r="M12" s="94"/>
      <c r="N12" s="94"/>
      <c r="O12" s="94"/>
      <c r="P12" s="94"/>
      <c r="Q12" s="95"/>
    </row>
    <row r="13" spans="5:17" x14ac:dyDescent="0.35">
      <c r="E13" s="93"/>
      <c r="F13" s="94"/>
      <c r="G13" s="94"/>
      <c r="H13" s="94"/>
      <c r="I13" s="94"/>
      <c r="J13" s="94"/>
      <c r="K13" s="94"/>
      <c r="L13" s="94"/>
      <c r="M13" s="94"/>
      <c r="N13" s="94"/>
      <c r="O13" s="94"/>
      <c r="P13" s="94"/>
      <c r="Q13" s="95"/>
    </row>
    <row r="14" spans="5:17" x14ac:dyDescent="0.35">
      <c r="E14" s="93"/>
      <c r="F14" s="94"/>
      <c r="G14" s="94"/>
      <c r="H14" s="94"/>
      <c r="I14" s="94"/>
      <c r="J14" s="94"/>
      <c r="K14" s="94"/>
      <c r="L14" s="94"/>
      <c r="M14" s="94"/>
      <c r="N14" s="94"/>
      <c r="O14" s="94"/>
      <c r="P14" s="94"/>
      <c r="Q14" s="95"/>
    </row>
    <row r="15" spans="5:17" x14ac:dyDescent="0.35">
      <c r="E15" s="93"/>
      <c r="F15" s="94"/>
      <c r="G15" s="94"/>
      <c r="H15" s="94"/>
      <c r="I15" s="94"/>
      <c r="J15" s="94"/>
      <c r="K15" s="94"/>
      <c r="L15" s="94"/>
      <c r="M15" s="94"/>
      <c r="N15" s="94"/>
      <c r="O15" s="94"/>
      <c r="P15" s="94"/>
      <c r="Q15" s="95"/>
    </row>
    <row r="16" spans="5:17" x14ac:dyDescent="0.35">
      <c r="E16" s="93"/>
      <c r="F16" s="94"/>
      <c r="G16" s="94"/>
      <c r="H16" s="94"/>
      <c r="I16" s="94"/>
      <c r="J16" s="94"/>
      <c r="K16" s="94"/>
      <c r="L16" s="94"/>
      <c r="M16" s="94"/>
      <c r="N16" s="94"/>
      <c r="O16" s="94"/>
      <c r="P16" s="94"/>
      <c r="Q16" s="95"/>
    </row>
    <row r="17" spans="5:17" x14ac:dyDescent="0.35">
      <c r="E17" s="93"/>
      <c r="F17" s="94"/>
      <c r="G17" s="94"/>
      <c r="H17" s="94"/>
      <c r="I17" s="94"/>
      <c r="J17" s="94"/>
      <c r="K17" s="94"/>
      <c r="L17" s="94"/>
      <c r="M17" s="94"/>
      <c r="N17" s="94"/>
      <c r="O17" s="94"/>
      <c r="P17" s="94"/>
      <c r="Q17" s="95"/>
    </row>
    <row r="18" spans="5:17" x14ac:dyDescent="0.35">
      <c r="E18" s="93"/>
      <c r="F18" s="94"/>
      <c r="G18" s="94"/>
      <c r="H18" s="94"/>
      <c r="I18" s="94"/>
      <c r="J18" s="94"/>
      <c r="K18" s="94"/>
      <c r="L18" s="94"/>
      <c r="M18" s="94"/>
      <c r="N18" s="94"/>
      <c r="O18" s="94"/>
      <c r="P18" s="94"/>
      <c r="Q18" s="95"/>
    </row>
    <row r="19" spans="5:17" x14ac:dyDescent="0.35">
      <c r="E19" s="93"/>
      <c r="F19" s="94"/>
      <c r="G19" s="94"/>
      <c r="H19" s="94"/>
      <c r="I19" s="94"/>
      <c r="J19" s="94"/>
      <c r="K19" s="94"/>
      <c r="L19" s="94"/>
      <c r="M19" s="94"/>
      <c r="N19" s="94"/>
      <c r="O19" s="94"/>
      <c r="P19" s="94"/>
      <c r="Q19" s="95"/>
    </row>
    <row r="20" spans="5:17" x14ac:dyDescent="0.35">
      <c r="E20" s="93"/>
      <c r="F20" s="94"/>
      <c r="G20" s="94"/>
      <c r="H20" s="94"/>
      <c r="I20" s="94"/>
      <c r="J20" s="94"/>
      <c r="K20" s="94"/>
      <c r="L20" s="94"/>
      <c r="M20" s="94"/>
      <c r="N20" s="94"/>
      <c r="O20" s="94"/>
      <c r="P20" s="94"/>
      <c r="Q20" s="95"/>
    </row>
    <row r="21" spans="5:17" x14ac:dyDescent="0.35">
      <c r="E21" s="93"/>
      <c r="F21" s="94"/>
      <c r="G21" s="94"/>
      <c r="H21" s="94"/>
      <c r="I21" s="94"/>
      <c r="J21" s="94"/>
      <c r="K21" s="94"/>
      <c r="L21" s="94"/>
      <c r="M21" s="94"/>
      <c r="N21" s="94"/>
      <c r="O21" s="94"/>
      <c r="P21" s="94"/>
      <c r="Q21" s="95"/>
    </row>
    <row r="22" spans="5:17" x14ac:dyDescent="0.35">
      <c r="E22" s="93"/>
      <c r="F22" s="94"/>
      <c r="G22" s="94"/>
      <c r="H22" s="94"/>
      <c r="I22" s="94"/>
      <c r="J22" s="94"/>
      <c r="K22" s="94"/>
      <c r="L22" s="94"/>
      <c r="M22" s="94"/>
      <c r="N22" s="94"/>
      <c r="O22" s="94"/>
      <c r="P22" s="94"/>
      <c r="Q22" s="95"/>
    </row>
    <row r="23" spans="5:17" x14ac:dyDescent="0.35">
      <c r="E23" s="93"/>
      <c r="F23" s="94"/>
      <c r="G23" s="94"/>
      <c r="H23" s="94"/>
      <c r="I23" s="94"/>
      <c r="J23" s="94"/>
      <c r="K23" s="94"/>
      <c r="L23" s="94"/>
      <c r="M23" s="94"/>
      <c r="N23" s="94"/>
      <c r="O23" s="94"/>
      <c r="P23" s="94"/>
      <c r="Q23" s="95"/>
    </row>
    <row r="24" spans="5:17" ht="15" thickBot="1" x14ac:dyDescent="0.4">
      <c r="E24" s="96"/>
      <c r="F24" s="97"/>
      <c r="G24" s="97"/>
      <c r="H24" s="97"/>
      <c r="I24" s="97"/>
      <c r="J24" s="97"/>
      <c r="K24" s="97"/>
      <c r="L24" s="97"/>
      <c r="M24" s="97"/>
      <c r="N24" s="97"/>
      <c r="O24" s="97"/>
      <c r="P24" s="97"/>
      <c r="Q24" s="98"/>
    </row>
    <row r="26" spans="5:17" ht="15.5" x14ac:dyDescent="0.35">
      <c r="I26" s="16"/>
    </row>
  </sheetData>
  <mergeCells count="1">
    <mergeCell ref="E5:Q2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8E348-389B-47B2-BCE9-834751783FF2}">
  <sheetPr codeName="Sheet6"/>
  <dimension ref="E5:F9"/>
  <sheetViews>
    <sheetView showGridLines="0" zoomScale="50" zoomScaleNormal="50" workbookViewId="0">
      <selection activeCell="F6" sqref="F6"/>
    </sheetView>
  </sheetViews>
  <sheetFormatPr defaultRowHeight="14.5" x14ac:dyDescent="0.35"/>
  <cols>
    <col min="5" max="5" width="10.54296875" bestFit="1" customWidth="1"/>
    <col min="6" max="6" width="66.81640625" customWidth="1"/>
  </cols>
  <sheetData>
    <row r="5" spans="5:6" ht="72.5" x14ac:dyDescent="0.35">
      <c r="E5" s="12" t="s">
        <v>54</v>
      </c>
      <c r="F5" s="13" t="s">
        <v>59</v>
      </c>
    </row>
    <row r="6" spans="5:6" ht="145" x14ac:dyDescent="0.35">
      <c r="E6" s="12" t="s">
        <v>47</v>
      </c>
      <c r="F6" s="13" t="s">
        <v>61</v>
      </c>
    </row>
    <row r="7" spans="5:6" ht="130.5" x14ac:dyDescent="0.35">
      <c r="E7" s="12" t="s">
        <v>48</v>
      </c>
      <c r="F7" s="13" t="s">
        <v>60</v>
      </c>
    </row>
    <row r="8" spans="5:6" ht="87" x14ac:dyDescent="0.35">
      <c r="E8" s="12" t="s">
        <v>49</v>
      </c>
      <c r="F8" s="13" t="s">
        <v>62</v>
      </c>
    </row>
    <row r="9" spans="5:6" ht="72.5" x14ac:dyDescent="0.35">
      <c r="E9" s="12" t="s">
        <v>50</v>
      </c>
      <c r="F9" s="13" t="s">
        <v>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CBF2-6F0B-47C9-B215-A1BFEB2A7321}">
  <sheetPr codeName="Sheet7"/>
  <dimension ref="B6:F128"/>
  <sheetViews>
    <sheetView showGridLines="0" zoomScale="85" zoomScaleNormal="85" workbookViewId="0"/>
  </sheetViews>
  <sheetFormatPr defaultRowHeight="14.5" x14ac:dyDescent="0.35"/>
  <cols>
    <col min="4" max="4" width="6" bestFit="1" customWidth="1"/>
    <col min="5" max="5" width="1.81640625" bestFit="1" customWidth="1"/>
    <col min="6" max="6" width="11.81640625" bestFit="1" customWidth="1"/>
  </cols>
  <sheetData>
    <row r="6" spans="2:6" x14ac:dyDescent="0.35">
      <c r="B6" t="s">
        <v>40</v>
      </c>
      <c r="C6" t="s">
        <v>41</v>
      </c>
      <c r="D6" t="s">
        <v>42</v>
      </c>
      <c r="E6" t="s">
        <v>43</v>
      </c>
      <c r="F6" t="s">
        <v>44</v>
      </c>
    </row>
    <row r="7" spans="2:6" x14ac:dyDescent="0.35">
      <c r="B7" s="11">
        <v>0</v>
      </c>
      <c r="C7" s="11">
        <v>0</v>
      </c>
      <c r="D7" t="str">
        <f t="shared" ref="D7:D38" si="0">IFERROR(IF(OR(AND(B7&lt;5,C7&lt;1),AND(B7&lt;1,C7&lt;5)),"a Resister",IF(OR(AND(1&lt;=B7,B7&lt;5,1&lt;=C7,C7&lt;2),AND(1&lt;=B7,B7&lt;2,2&lt;=C7,C7&lt;5)),"an Explorer",IF(OR(AND(2&lt;=B7,B7&lt;5,2&lt;=C7,C7&lt;3),AND(2&lt;=B7,B7&lt;3,3&lt;=C7,C7&lt;5)),"a Player",IF(OR(AND(3&lt;=B7,B7&lt;5,3&lt;=C7,C7&lt;4),AND(3&lt;=B7,B7&lt;4,4&lt;=C7,C7&lt;5)),"a Transformer",IF(AND(4&lt;=B7,B7&lt;=5,4&lt;=C7,C7&lt;=5),"a Disruptor",""))))),"")</f>
        <v>a Resister</v>
      </c>
      <c r="E7" t="str">
        <f t="shared" ref="E7:E38" si="1">IFERROR(IF(OR(AND(B7&lt;=5,C7&lt;1),AND(B7&lt;1,C7&lt;=5)),"a Resister",IF(OR(AND(1&lt;=B7,B7&lt;=5,1&lt;=C7,C7&lt;2),AND(1&lt;=B7,B7&lt;2,2&lt;=C7,C7&lt;=5)),"an Explorer",IF(OR(AND(2&lt;=B7,B7&lt;=5,2&lt;=C7,C7&lt;3),AND(2&lt;=B7,B7&lt;3,3&lt;=C7,C7&lt;=5)),"a Player",IF(OR(AND(3&lt;=B7,B7&lt;=5,3&lt;=C7,C7&lt;4),AND(3&lt;=B7,B7&lt;4,4&lt;=C7,C7&lt;=5)),"a Transformer",IF(AND(4&lt;=B7,B7&lt;=5,4&lt;=C7,C7&lt;=5),"a Disruptor",""))))),"")</f>
        <v>a Resister</v>
      </c>
      <c r="F7">
        <f t="shared" ref="F7:F38" si="2">IF(D7=E7,1,0)</f>
        <v>1</v>
      </c>
    </row>
    <row r="8" spans="2:6" x14ac:dyDescent="0.35">
      <c r="B8" s="11">
        <v>0.5</v>
      </c>
      <c r="C8" s="11">
        <v>0</v>
      </c>
      <c r="D8" t="str">
        <f t="shared" si="0"/>
        <v>a Resister</v>
      </c>
      <c r="E8" t="str">
        <f t="shared" si="1"/>
        <v>a Resister</v>
      </c>
      <c r="F8">
        <f t="shared" si="2"/>
        <v>1</v>
      </c>
    </row>
    <row r="9" spans="2:6" x14ac:dyDescent="0.35">
      <c r="B9" s="11">
        <v>1</v>
      </c>
      <c r="C9" s="11">
        <v>0</v>
      </c>
      <c r="D9" t="str">
        <f t="shared" si="0"/>
        <v>a Resister</v>
      </c>
      <c r="E9" t="str">
        <f t="shared" si="1"/>
        <v>a Resister</v>
      </c>
      <c r="F9">
        <f t="shared" si="2"/>
        <v>1</v>
      </c>
    </row>
    <row r="10" spans="2:6" x14ac:dyDescent="0.35">
      <c r="B10" s="11">
        <v>1.5</v>
      </c>
      <c r="C10" s="11">
        <v>0</v>
      </c>
      <c r="D10" t="str">
        <f t="shared" si="0"/>
        <v>a Resister</v>
      </c>
      <c r="E10" t="str">
        <f t="shared" si="1"/>
        <v>a Resister</v>
      </c>
      <c r="F10">
        <f t="shared" si="2"/>
        <v>1</v>
      </c>
    </row>
    <row r="11" spans="2:6" x14ac:dyDescent="0.35">
      <c r="B11" s="11">
        <v>2</v>
      </c>
      <c r="C11" s="11">
        <v>0</v>
      </c>
      <c r="D11" t="str">
        <f t="shared" si="0"/>
        <v>a Resister</v>
      </c>
      <c r="E11" t="str">
        <f t="shared" si="1"/>
        <v>a Resister</v>
      </c>
      <c r="F11">
        <f t="shared" si="2"/>
        <v>1</v>
      </c>
    </row>
    <row r="12" spans="2:6" x14ac:dyDescent="0.35">
      <c r="B12" s="11">
        <v>2.5</v>
      </c>
      <c r="C12" s="11">
        <v>0</v>
      </c>
      <c r="D12" t="str">
        <f t="shared" si="0"/>
        <v>a Resister</v>
      </c>
      <c r="E12" t="str">
        <f t="shared" si="1"/>
        <v>a Resister</v>
      </c>
      <c r="F12">
        <f t="shared" si="2"/>
        <v>1</v>
      </c>
    </row>
    <row r="13" spans="2:6" x14ac:dyDescent="0.35">
      <c r="B13" s="11">
        <v>3</v>
      </c>
      <c r="C13" s="11">
        <v>0</v>
      </c>
      <c r="D13" t="str">
        <f t="shared" si="0"/>
        <v>a Resister</v>
      </c>
      <c r="E13" t="str">
        <f t="shared" si="1"/>
        <v>a Resister</v>
      </c>
      <c r="F13">
        <f t="shared" si="2"/>
        <v>1</v>
      </c>
    </row>
    <row r="14" spans="2:6" x14ac:dyDescent="0.35">
      <c r="B14" s="11">
        <v>3.5</v>
      </c>
      <c r="C14" s="11">
        <v>0</v>
      </c>
      <c r="D14" t="str">
        <f t="shared" si="0"/>
        <v>a Resister</v>
      </c>
      <c r="E14" t="str">
        <f t="shared" si="1"/>
        <v>a Resister</v>
      </c>
      <c r="F14">
        <f t="shared" si="2"/>
        <v>1</v>
      </c>
    </row>
    <row r="15" spans="2:6" x14ac:dyDescent="0.35">
      <c r="B15" s="11">
        <v>4</v>
      </c>
      <c r="C15" s="11">
        <v>0</v>
      </c>
      <c r="D15" t="str">
        <f t="shared" si="0"/>
        <v>a Resister</v>
      </c>
      <c r="E15" t="str">
        <f t="shared" si="1"/>
        <v>a Resister</v>
      </c>
      <c r="F15">
        <f t="shared" si="2"/>
        <v>1</v>
      </c>
    </row>
    <row r="16" spans="2:6" x14ac:dyDescent="0.35">
      <c r="B16" s="11">
        <v>4.5</v>
      </c>
      <c r="C16" s="11">
        <v>0</v>
      </c>
      <c r="D16" t="str">
        <f t="shared" si="0"/>
        <v>a Resister</v>
      </c>
      <c r="E16" t="str">
        <f t="shared" si="1"/>
        <v>a Resister</v>
      </c>
      <c r="F16">
        <f t="shared" si="2"/>
        <v>1</v>
      </c>
    </row>
    <row r="17" spans="2:6" x14ac:dyDescent="0.35">
      <c r="B17" s="11">
        <v>5</v>
      </c>
      <c r="C17" s="11">
        <v>0</v>
      </c>
      <c r="D17" t="str">
        <f t="shared" si="0"/>
        <v/>
      </c>
      <c r="E17" t="str">
        <f t="shared" si="1"/>
        <v>a Resister</v>
      </c>
      <c r="F17">
        <f t="shared" si="2"/>
        <v>0</v>
      </c>
    </row>
    <row r="18" spans="2:6" x14ac:dyDescent="0.35">
      <c r="B18" s="11">
        <v>0</v>
      </c>
      <c r="C18" s="11">
        <v>0.5</v>
      </c>
      <c r="D18" t="str">
        <f t="shared" si="0"/>
        <v>a Resister</v>
      </c>
      <c r="E18" t="str">
        <f t="shared" si="1"/>
        <v>a Resister</v>
      </c>
      <c r="F18">
        <f t="shared" si="2"/>
        <v>1</v>
      </c>
    </row>
    <row r="19" spans="2:6" x14ac:dyDescent="0.35">
      <c r="B19" s="11">
        <v>0.5</v>
      </c>
      <c r="C19" s="11">
        <v>0.5</v>
      </c>
      <c r="D19" t="str">
        <f t="shared" si="0"/>
        <v>a Resister</v>
      </c>
      <c r="E19" t="str">
        <f t="shared" si="1"/>
        <v>a Resister</v>
      </c>
      <c r="F19">
        <f t="shared" si="2"/>
        <v>1</v>
      </c>
    </row>
    <row r="20" spans="2:6" x14ac:dyDescent="0.35">
      <c r="B20" s="11">
        <v>1</v>
      </c>
      <c r="C20" s="11">
        <v>0.5</v>
      </c>
      <c r="D20" t="str">
        <f t="shared" si="0"/>
        <v>a Resister</v>
      </c>
      <c r="E20" t="str">
        <f t="shared" si="1"/>
        <v>a Resister</v>
      </c>
      <c r="F20">
        <f t="shared" si="2"/>
        <v>1</v>
      </c>
    </row>
    <row r="21" spans="2:6" x14ac:dyDescent="0.35">
      <c r="B21" s="11">
        <v>1.5</v>
      </c>
      <c r="C21" s="11">
        <v>0.5</v>
      </c>
      <c r="D21" t="str">
        <f t="shared" si="0"/>
        <v>a Resister</v>
      </c>
      <c r="E21" t="str">
        <f t="shared" si="1"/>
        <v>a Resister</v>
      </c>
      <c r="F21">
        <f t="shared" si="2"/>
        <v>1</v>
      </c>
    </row>
    <row r="22" spans="2:6" x14ac:dyDescent="0.35">
      <c r="B22" s="11">
        <v>2</v>
      </c>
      <c r="C22" s="11">
        <v>0.5</v>
      </c>
      <c r="D22" t="str">
        <f t="shared" si="0"/>
        <v>a Resister</v>
      </c>
      <c r="E22" t="str">
        <f t="shared" si="1"/>
        <v>a Resister</v>
      </c>
      <c r="F22">
        <f t="shared" si="2"/>
        <v>1</v>
      </c>
    </row>
    <row r="23" spans="2:6" x14ac:dyDescent="0.35">
      <c r="B23" s="11">
        <v>2.5</v>
      </c>
      <c r="C23" s="11">
        <v>0.5</v>
      </c>
      <c r="D23" t="str">
        <f t="shared" si="0"/>
        <v>a Resister</v>
      </c>
      <c r="E23" t="str">
        <f t="shared" si="1"/>
        <v>a Resister</v>
      </c>
      <c r="F23">
        <f t="shared" si="2"/>
        <v>1</v>
      </c>
    </row>
    <row r="24" spans="2:6" x14ac:dyDescent="0.35">
      <c r="B24" s="11">
        <v>3</v>
      </c>
      <c r="C24" s="11">
        <v>0.5</v>
      </c>
      <c r="D24" t="str">
        <f t="shared" si="0"/>
        <v>a Resister</v>
      </c>
      <c r="E24" t="str">
        <f t="shared" si="1"/>
        <v>a Resister</v>
      </c>
      <c r="F24">
        <f t="shared" si="2"/>
        <v>1</v>
      </c>
    </row>
    <row r="25" spans="2:6" x14ac:dyDescent="0.35">
      <c r="B25" s="11">
        <v>3.5</v>
      </c>
      <c r="C25" s="11">
        <v>0.5</v>
      </c>
      <c r="D25" t="str">
        <f t="shared" si="0"/>
        <v>a Resister</v>
      </c>
      <c r="E25" t="str">
        <f t="shared" si="1"/>
        <v>a Resister</v>
      </c>
      <c r="F25">
        <f t="shared" si="2"/>
        <v>1</v>
      </c>
    </row>
    <row r="26" spans="2:6" x14ac:dyDescent="0.35">
      <c r="B26" s="11">
        <v>4</v>
      </c>
      <c r="C26" s="11">
        <v>0.5</v>
      </c>
      <c r="D26" t="str">
        <f t="shared" si="0"/>
        <v>a Resister</v>
      </c>
      <c r="E26" t="str">
        <f t="shared" si="1"/>
        <v>a Resister</v>
      </c>
      <c r="F26">
        <f t="shared" si="2"/>
        <v>1</v>
      </c>
    </row>
    <row r="27" spans="2:6" x14ac:dyDescent="0.35">
      <c r="B27" s="11">
        <v>4.5</v>
      </c>
      <c r="C27" s="11">
        <v>0.5</v>
      </c>
      <c r="D27" t="str">
        <f t="shared" si="0"/>
        <v>a Resister</v>
      </c>
      <c r="E27" t="str">
        <f t="shared" si="1"/>
        <v>a Resister</v>
      </c>
      <c r="F27">
        <f t="shared" si="2"/>
        <v>1</v>
      </c>
    </row>
    <row r="28" spans="2:6" x14ac:dyDescent="0.35">
      <c r="B28" s="11">
        <v>5</v>
      </c>
      <c r="C28" s="11">
        <v>0.5</v>
      </c>
      <c r="D28" t="str">
        <f t="shared" si="0"/>
        <v/>
      </c>
      <c r="E28" t="str">
        <f t="shared" si="1"/>
        <v>a Resister</v>
      </c>
      <c r="F28">
        <f t="shared" si="2"/>
        <v>0</v>
      </c>
    </row>
    <row r="29" spans="2:6" x14ac:dyDescent="0.35">
      <c r="B29" s="11">
        <v>0</v>
      </c>
      <c r="C29" s="11">
        <v>1</v>
      </c>
      <c r="D29" t="str">
        <f t="shared" si="0"/>
        <v>a Resister</v>
      </c>
      <c r="E29" t="str">
        <f t="shared" si="1"/>
        <v>a Resister</v>
      </c>
      <c r="F29">
        <f t="shared" si="2"/>
        <v>1</v>
      </c>
    </row>
    <row r="30" spans="2:6" x14ac:dyDescent="0.35">
      <c r="B30" s="11">
        <v>0.5</v>
      </c>
      <c r="C30" s="11">
        <v>1</v>
      </c>
      <c r="D30" t="str">
        <f t="shared" si="0"/>
        <v>a Resister</v>
      </c>
      <c r="E30" t="str">
        <f t="shared" si="1"/>
        <v>a Resister</v>
      </c>
      <c r="F30">
        <f t="shared" si="2"/>
        <v>1</v>
      </c>
    </row>
    <row r="31" spans="2:6" x14ac:dyDescent="0.35">
      <c r="B31" s="11">
        <v>1</v>
      </c>
      <c r="C31" s="11">
        <v>1</v>
      </c>
      <c r="D31" t="str">
        <f t="shared" si="0"/>
        <v>an Explorer</v>
      </c>
      <c r="E31" t="str">
        <f t="shared" si="1"/>
        <v>an Explorer</v>
      </c>
      <c r="F31">
        <f t="shared" si="2"/>
        <v>1</v>
      </c>
    </row>
    <row r="32" spans="2:6" x14ac:dyDescent="0.35">
      <c r="B32" s="11">
        <v>1.5</v>
      </c>
      <c r="C32" s="11">
        <v>1</v>
      </c>
      <c r="D32" t="str">
        <f t="shared" si="0"/>
        <v>an Explorer</v>
      </c>
      <c r="E32" t="str">
        <f t="shared" si="1"/>
        <v>an Explorer</v>
      </c>
      <c r="F32">
        <f t="shared" si="2"/>
        <v>1</v>
      </c>
    </row>
    <row r="33" spans="2:6" x14ac:dyDescent="0.35">
      <c r="B33" s="11">
        <v>2</v>
      </c>
      <c r="C33" s="11">
        <v>1</v>
      </c>
      <c r="D33" t="str">
        <f t="shared" si="0"/>
        <v>an Explorer</v>
      </c>
      <c r="E33" t="str">
        <f t="shared" si="1"/>
        <v>an Explorer</v>
      </c>
      <c r="F33">
        <f t="shared" si="2"/>
        <v>1</v>
      </c>
    </row>
    <row r="34" spans="2:6" x14ac:dyDescent="0.35">
      <c r="B34" s="11">
        <v>2.5</v>
      </c>
      <c r="C34" s="11">
        <v>1</v>
      </c>
      <c r="D34" t="str">
        <f t="shared" si="0"/>
        <v>an Explorer</v>
      </c>
      <c r="E34" t="str">
        <f t="shared" si="1"/>
        <v>an Explorer</v>
      </c>
      <c r="F34">
        <f t="shared" si="2"/>
        <v>1</v>
      </c>
    </row>
    <row r="35" spans="2:6" x14ac:dyDescent="0.35">
      <c r="B35" s="11">
        <v>3</v>
      </c>
      <c r="C35" s="11">
        <v>1</v>
      </c>
      <c r="D35" t="str">
        <f t="shared" si="0"/>
        <v>an Explorer</v>
      </c>
      <c r="E35" t="str">
        <f t="shared" si="1"/>
        <v>an Explorer</v>
      </c>
      <c r="F35">
        <f t="shared" si="2"/>
        <v>1</v>
      </c>
    </row>
    <row r="36" spans="2:6" x14ac:dyDescent="0.35">
      <c r="B36" s="11">
        <v>3.5</v>
      </c>
      <c r="C36" s="11">
        <v>1</v>
      </c>
      <c r="D36" t="str">
        <f t="shared" si="0"/>
        <v>an Explorer</v>
      </c>
      <c r="E36" t="str">
        <f t="shared" si="1"/>
        <v>an Explorer</v>
      </c>
      <c r="F36">
        <f t="shared" si="2"/>
        <v>1</v>
      </c>
    </row>
    <row r="37" spans="2:6" x14ac:dyDescent="0.35">
      <c r="B37" s="11">
        <v>4</v>
      </c>
      <c r="C37" s="11">
        <v>1</v>
      </c>
      <c r="D37" t="str">
        <f t="shared" si="0"/>
        <v>an Explorer</v>
      </c>
      <c r="E37" t="str">
        <f t="shared" si="1"/>
        <v>an Explorer</v>
      </c>
      <c r="F37">
        <f t="shared" si="2"/>
        <v>1</v>
      </c>
    </row>
    <row r="38" spans="2:6" x14ac:dyDescent="0.35">
      <c r="B38" s="11">
        <v>4.5</v>
      </c>
      <c r="C38" s="11">
        <v>1</v>
      </c>
      <c r="D38" t="str">
        <f t="shared" si="0"/>
        <v>an Explorer</v>
      </c>
      <c r="E38" t="str">
        <f t="shared" si="1"/>
        <v>an Explorer</v>
      </c>
      <c r="F38">
        <f t="shared" si="2"/>
        <v>1</v>
      </c>
    </row>
    <row r="39" spans="2:6" x14ac:dyDescent="0.35">
      <c r="B39" s="11">
        <v>5</v>
      </c>
      <c r="C39" s="11">
        <v>1</v>
      </c>
      <c r="D39" t="str">
        <f t="shared" ref="D39:D70" si="3">IFERROR(IF(OR(AND(B39&lt;5,C39&lt;1),AND(B39&lt;1,C39&lt;5)),"a Resister",IF(OR(AND(1&lt;=B39,B39&lt;5,1&lt;=C39,C39&lt;2),AND(1&lt;=B39,B39&lt;2,2&lt;=C39,C39&lt;5)),"an Explorer",IF(OR(AND(2&lt;=B39,B39&lt;5,2&lt;=C39,C39&lt;3),AND(2&lt;=B39,B39&lt;3,3&lt;=C39,C39&lt;5)),"a Player",IF(OR(AND(3&lt;=B39,B39&lt;5,3&lt;=C39,C39&lt;4),AND(3&lt;=B39,B39&lt;4,4&lt;=C39,C39&lt;5)),"a Transformer",IF(AND(4&lt;=B39,B39&lt;=5,4&lt;=C39,C39&lt;=5),"a Disruptor",""))))),"")</f>
        <v/>
      </c>
      <c r="E39" t="str">
        <f t="shared" ref="E39:E70" si="4">IFERROR(IF(OR(AND(B39&lt;=5,C39&lt;1),AND(B39&lt;1,C39&lt;=5)),"a Resister",IF(OR(AND(1&lt;=B39,B39&lt;=5,1&lt;=C39,C39&lt;2),AND(1&lt;=B39,B39&lt;2,2&lt;=C39,C39&lt;=5)),"an Explorer",IF(OR(AND(2&lt;=B39,B39&lt;=5,2&lt;=C39,C39&lt;3),AND(2&lt;=B39,B39&lt;3,3&lt;=C39,C39&lt;=5)),"a Player",IF(OR(AND(3&lt;=B39,B39&lt;=5,3&lt;=C39,C39&lt;4),AND(3&lt;=B39,B39&lt;4,4&lt;=C39,C39&lt;=5)),"a Transformer",IF(AND(4&lt;=B39,B39&lt;=5,4&lt;=C39,C39&lt;=5),"a Disruptor",""))))),"")</f>
        <v>an Explorer</v>
      </c>
      <c r="F39">
        <f t="shared" ref="F39:F70" si="5">IF(D39=E39,1,0)</f>
        <v>0</v>
      </c>
    </row>
    <row r="40" spans="2:6" x14ac:dyDescent="0.35">
      <c r="B40" s="11">
        <v>0</v>
      </c>
      <c r="C40" s="11">
        <v>1.5</v>
      </c>
      <c r="D40" t="str">
        <f t="shared" si="3"/>
        <v>a Resister</v>
      </c>
      <c r="E40" t="str">
        <f t="shared" si="4"/>
        <v>a Resister</v>
      </c>
      <c r="F40">
        <f t="shared" si="5"/>
        <v>1</v>
      </c>
    </row>
    <row r="41" spans="2:6" x14ac:dyDescent="0.35">
      <c r="B41" s="11">
        <v>0.5</v>
      </c>
      <c r="C41" s="11">
        <v>1.5</v>
      </c>
      <c r="D41" t="str">
        <f t="shared" si="3"/>
        <v>a Resister</v>
      </c>
      <c r="E41" t="str">
        <f t="shared" si="4"/>
        <v>a Resister</v>
      </c>
      <c r="F41">
        <f t="shared" si="5"/>
        <v>1</v>
      </c>
    </row>
    <row r="42" spans="2:6" x14ac:dyDescent="0.35">
      <c r="B42" s="11">
        <v>1</v>
      </c>
      <c r="C42" s="11">
        <v>1.5</v>
      </c>
      <c r="D42" t="str">
        <f t="shared" si="3"/>
        <v>an Explorer</v>
      </c>
      <c r="E42" t="str">
        <f t="shared" si="4"/>
        <v>an Explorer</v>
      </c>
      <c r="F42">
        <f t="shared" si="5"/>
        <v>1</v>
      </c>
    </row>
    <row r="43" spans="2:6" x14ac:dyDescent="0.35">
      <c r="B43" s="11">
        <v>1.5</v>
      </c>
      <c r="C43" s="11">
        <v>1.5</v>
      </c>
      <c r="D43" t="str">
        <f t="shared" si="3"/>
        <v>an Explorer</v>
      </c>
      <c r="E43" t="str">
        <f t="shared" si="4"/>
        <v>an Explorer</v>
      </c>
      <c r="F43">
        <f t="shared" si="5"/>
        <v>1</v>
      </c>
    </row>
    <row r="44" spans="2:6" x14ac:dyDescent="0.35">
      <c r="B44" s="11">
        <v>2</v>
      </c>
      <c r="C44" s="11">
        <v>1.5</v>
      </c>
      <c r="D44" t="str">
        <f t="shared" si="3"/>
        <v>an Explorer</v>
      </c>
      <c r="E44" t="str">
        <f t="shared" si="4"/>
        <v>an Explorer</v>
      </c>
      <c r="F44">
        <f t="shared" si="5"/>
        <v>1</v>
      </c>
    </row>
    <row r="45" spans="2:6" x14ac:dyDescent="0.35">
      <c r="B45" s="11">
        <v>2.5</v>
      </c>
      <c r="C45" s="11">
        <v>1.5</v>
      </c>
      <c r="D45" t="str">
        <f t="shared" si="3"/>
        <v>an Explorer</v>
      </c>
      <c r="E45" t="str">
        <f t="shared" si="4"/>
        <v>an Explorer</v>
      </c>
      <c r="F45">
        <f t="shared" si="5"/>
        <v>1</v>
      </c>
    </row>
    <row r="46" spans="2:6" x14ac:dyDescent="0.35">
      <c r="B46" s="11">
        <v>3</v>
      </c>
      <c r="C46" s="11">
        <v>1.5</v>
      </c>
      <c r="D46" t="str">
        <f t="shared" si="3"/>
        <v>an Explorer</v>
      </c>
      <c r="E46" t="str">
        <f t="shared" si="4"/>
        <v>an Explorer</v>
      </c>
      <c r="F46">
        <f t="shared" si="5"/>
        <v>1</v>
      </c>
    </row>
    <row r="47" spans="2:6" x14ac:dyDescent="0.35">
      <c r="B47" s="11">
        <v>3.5</v>
      </c>
      <c r="C47" s="11">
        <v>1.5</v>
      </c>
      <c r="D47" t="str">
        <f t="shared" si="3"/>
        <v>an Explorer</v>
      </c>
      <c r="E47" t="str">
        <f t="shared" si="4"/>
        <v>an Explorer</v>
      </c>
      <c r="F47">
        <f t="shared" si="5"/>
        <v>1</v>
      </c>
    </row>
    <row r="48" spans="2:6" x14ac:dyDescent="0.35">
      <c r="B48" s="11">
        <v>4</v>
      </c>
      <c r="C48" s="11">
        <v>1.5</v>
      </c>
      <c r="D48" t="str">
        <f t="shared" si="3"/>
        <v>an Explorer</v>
      </c>
      <c r="E48" t="str">
        <f t="shared" si="4"/>
        <v>an Explorer</v>
      </c>
      <c r="F48">
        <f t="shared" si="5"/>
        <v>1</v>
      </c>
    </row>
    <row r="49" spans="2:6" x14ac:dyDescent="0.35">
      <c r="B49" s="11">
        <v>4.5</v>
      </c>
      <c r="C49" s="11">
        <v>1.5</v>
      </c>
      <c r="D49" t="str">
        <f t="shared" si="3"/>
        <v>an Explorer</v>
      </c>
      <c r="E49" t="str">
        <f t="shared" si="4"/>
        <v>an Explorer</v>
      </c>
      <c r="F49">
        <f t="shared" si="5"/>
        <v>1</v>
      </c>
    </row>
    <row r="50" spans="2:6" x14ac:dyDescent="0.35">
      <c r="B50" s="11">
        <v>5</v>
      </c>
      <c r="C50" s="11">
        <v>1.5</v>
      </c>
      <c r="D50" t="str">
        <f t="shared" si="3"/>
        <v/>
      </c>
      <c r="E50" t="str">
        <f t="shared" si="4"/>
        <v>an Explorer</v>
      </c>
      <c r="F50">
        <f t="shared" si="5"/>
        <v>0</v>
      </c>
    </row>
    <row r="51" spans="2:6" x14ac:dyDescent="0.35">
      <c r="B51" s="11">
        <v>0</v>
      </c>
      <c r="C51" s="11">
        <v>2</v>
      </c>
      <c r="D51" t="str">
        <f t="shared" si="3"/>
        <v>a Resister</v>
      </c>
      <c r="E51" t="str">
        <f t="shared" si="4"/>
        <v>a Resister</v>
      </c>
      <c r="F51">
        <f t="shared" si="5"/>
        <v>1</v>
      </c>
    </row>
    <row r="52" spans="2:6" x14ac:dyDescent="0.35">
      <c r="B52" s="11">
        <v>0.5</v>
      </c>
      <c r="C52" s="11">
        <v>2</v>
      </c>
      <c r="D52" t="str">
        <f t="shared" si="3"/>
        <v>a Resister</v>
      </c>
      <c r="E52" t="str">
        <f t="shared" si="4"/>
        <v>a Resister</v>
      </c>
      <c r="F52">
        <f t="shared" si="5"/>
        <v>1</v>
      </c>
    </row>
    <row r="53" spans="2:6" x14ac:dyDescent="0.35">
      <c r="B53" s="11">
        <v>1</v>
      </c>
      <c r="C53" s="11">
        <v>2</v>
      </c>
      <c r="D53" t="str">
        <f t="shared" si="3"/>
        <v>an Explorer</v>
      </c>
      <c r="E53" t="str">
        <f t="shared" si="4"/>
        <v>an Explorer</v>
      </c>
      <c r="F53">
        <f t="shared" si="5"/>
        <v>1</v>
      </c>
    </row>
    <row r="54" spans="2:6" x14ac:dyDescent="0.35">
      <c r="B54" s="11">
        <v>1.5</v>
      </c>
      <c r="C54" s="11">
        <v>2</v>
      </c>
      <c r="D54" t="str">
        <f t="shared" si="3"/>
        <v>an Explorer</v>
      </c>
      <c r="E54" t="str">
        <f t="shared" si="4"/>
        <v>an Explorer</v>
      </c>
      <c r="F54">
        <f t="shared" si="5"/>
        <v>1</v>
      </c>
    </row>
    <row r="55" spans="2:6" x14ac:dyDescent="0.35">
      <c r="B55" s="11">
        <v>2</v>
      </c>
      <c r="C55" s="11">
        <v>2</v>
      </c>
      <c r="D55" t="str">
        <f t="shared" si="3"/>
        <v>a Player</v>
      </c>
      <c r="E55" t="str">
        <f t="shared" si="4"/>
        <v>a Player</v>
      </c>
      <c r="F55">
        <f t="shared" si="5"/>
        <v>1</v>
      </c>
    </row>
    <row r="56" spans="2:6" x14ac:dyDescent="0.35">
      <c r="B56" s="11">
        <v>2.5</v>
      </c>
      <c r="C56" s="11">
        <v>2</v>
      </c>
      <c r="D56" t="str">
        <f t="shared" si="3"/>
        <v>a Player</v>
      </c>
      <c r="E56" t="str">
        <f t="shared" si="4"/>
        <v>a Player</v>
      </c>
      <c r="F56">
        <f t="shared" si="5"/>
        <v>1</v>
      </c>
    </row>
    <row r="57" spans="2:6" x14ac:dyDescent="0.35">
      <c r="B57" s="11">
        <v>3</v>
      </c>
      <c r="C57" s="11">
        <v>2</v>
      </c>
      <c r="D57" t="str">
        <f t="shared" si="3"/>
        <v>a Player</v>
      </c>
      <c r="E57" t="str">
        <f t="shared" si="4"/>
        <v>a Player</v>
      </c>
      <c r="F57">
        <f t="shared" si="5"/>
        <v>1</v>
      </c>
    </row>
    <row r="58" spans="2:6" x14ac:dyDescent="0.35">
      <c r="B58" s="11">
        <v>3.5</v>
      </c>
      <c r="C58" s="11">
        <v>2</v>
      </c>
      <c r="D58" t="str">
        <f t="shared" si="3"/>
        <v>a Player</v>
      </c>
      <c r="E58" t="str">
        <f t="shared" si="4"/>
        <v>a Player</v>
      </c>
      <c r="F58">
        <f t="shared" si="5"/>
        <v>1</v>
      </c>
    </row>
    <row r="59" spans="2:6" x14ac:dyDescent="0.35">
      <c r="B59" s="11">
        <v>4</v>
      </c>
      <c r="C59" s="11">
        <v>2</v>
      </c>
      <c r="D59" t="str">
        <f t="shared" si="3"/>
        <v>a Player</v>
      </c>
      <c r="E59" t="str">
        <f t="shared" si="4"/>
        <v>a Player</v>
      </c>
      <c r="F59">
        <f t="shared" si="5"/>
        <v>1</v>
      </c>
    </row>
    <row r="60" spans="2:6" x14ac:dyDescent="0.35">
      <c r="B60" s="11">
        <v>4.5</v>
      </c>
      <c r="C60" s="11">
        <v>2</v>
      </c>
      <c r="D60" t="str">
        <f t="shared" si="3"/>
        <v>a Player</v>
      </c>
      <c r="E60" t="str">
        <f t="shared" si="4"/>
        <v>a Player</v>
      </c>
      <c r="F60">
        <f t="shared" si="5"/>
        <v>1</v>
      </c>
    </row>
    <row r="61" spans="2:6" x14ac:dyDescent="0.35">
      <c r="B61" s="11">
        <v>5</v>
      </c>
      <c r="C61" s="11">
        <v>2</v>
      </c>
      <c r="D61" t="str">
        <f t="shared" si="3"/>
        <v/>
      </c>
      <c r="E61" t="str">
        <f t="shared" si="4"/>
        <v>a Player</v>
      </c>
      <c r="F61">
        <f t="shared" si="5"/>
        <v>0</v>
      </c>
    </row>
    <row r="62" spans="2:6" x14ac:dyDescent="0.35">
      <c r="B62" s="11">
        <v>0</v>
      </c>
      <c r="C62" s="11">
        <v>2.5</v>
      </c>
      <c r="D62" t="str">
        <f t="shared" si="3"/>
        <v>a Resister</v>
      </c>
      <c r="E62" t="str">
        <f t="shared" si="4"/>
        <v>a Resister</v>
      </c>
      <c r="F62">
        <f t="shared" si="5"/>
        <v>1</v>
      </c>
    </row>
    <row r="63" spans="2:6" x14ac:dyDescent="0.35">
      <c r="B63" s="11">
        <v>0.5</v>
      </c>
      <c r="C63" s="11">
        <v>2.5</v>
      </c>
      <c r="D63" t="str">
        <f t="shared" si="3"/>
        <v>a Resister</v>
      </c>
      <c r="E63" t="str">
        <f t="shared" si="4"/>
        <v>a Resister</v>
      </c>
      <c r="F63">
        <f t="shared" si="5"/>
        <v>1</v>
      </c>
    </row>
    <row r="64" spans="2:6" x14ac:dyDescent="0.35">
      <c r="B64" s="11">
        <v>1</v>
      </c>
      <c r="C64" s="11">
        <v>2.5</v>
      </c>
      <c r="D64" t="str">
        <f t="shared" si="3"/>
        <v>an Explorer</v>
      </c>
      <c r="E64" t="str">
        <f t="shared" si="4"/>
        <v>an Explorer</v>
      </c>
      <c r="F64">
        <f t="shared" si="5"/>
        <v>1</v>
      </c>
    </row>
    <row r="65" spans="2:6" x14ac:dyDescent="0.35">
      <c r="B65" s="11">
        <v>1.5</v>
      </c>
      <c r="C65" s="11">
        <v>2.5</v>
      </c>
      <c r="D65" t="str">
        <f t="shared" si="3"/>
        <v>an Explorer</v>
      </c>
      <c r="E65" t="str">
        <f t="shared" si="4"/>
        <v>an Explorer</v>
      </c>
      <c r="F65">
        <f t="shared" si="5"/>
        <v>1</v>
      </c>
    </row>
    <row r="66" spans="2:6" x14ac:dyDescent="0.35">
      <c r="B66" s="11">
        <v>2</v>
      </c>
      <c r="C66" s="11">
        <v>2.5</v>
      </c>
      <c r="D66" t="str">
        <f t="shared" si="3"/>
        <v>a Player</v>
      </c>
      <c r="E66" t="str">
        <f t="shared" si="4"/>
        <v>a Player</v>
      </c>
      <c r="F66">
        <f t="shared" si="5"/>
        <v>1</v>
      </c>
    </row>
    <row r="67" spans="2:6" x14ac:dyDescent="0.35">
      <c r="B67" s="11">
        <v>2.5</v>
      </c>
      <c r="C67" s="11">
        <v>2.5</v>
      </c>
      <c r="D67" t="str">
        <f t="shared" si="3"/>
        <v>a Player</v>
      </c>
      <c r="E67" t="str">
        <f t="shared" si="4"/>
        <v>a Player</v>
      </c>
      <c r="F67">
        <f t="shared" si="5"/>
        <v>1</v>
      </c>
    </row>
    <row r="68" spans="2:6" x14ac:dyDescent="0.35">
      <c r="B68" s="11">
        <v>3</v>
      </c>
      <c r="C68" s="11">
        <v>2.5</v>
      </c>
      <c r="D68" t="str">
        <f t="shared" si="3"/>
        <v>a Player</v>
      </c>
      <c r="E68" t="str">
        <f t="shared" si="4"/>
        <v>a Player</v>
      </c>
      <c r="F68">
        <f t="shared" si="5"/>
        <v>1</v>
      </c>
    </row>
    <row r="69" spans="2:6" x14ac:dyDescent="0.35">
      <c r="B69" s="11">
        <v>3.5</v>
      </c>
      <c r="C69" s="11">
        <v>2.5</v>
      </c>
      <c r="D69" t="str">
        <f t="shared" si="3"/>
        <v>a Player</v>
      </c>
      <c r="E69" t="str">
        <f t="shared" si="4"/>
        <v>a Player</v>
      </c>
      <c r="F69">
        <f t="shared" si="5"/>
        <v>1</v>
      </c>
    </row>
    <row r="70" spans="2:6" x14ac:dyDescent="0.35">
      <c r="B70" s="11">
        <v>4</v>
      </c>
      <c r="C70" s="11">
        <v>2.5</v>
      </c>
      <c r="D70" t="str">
        <f t="shared" si="3"/>
        <v>a Player</v>
      </c>
      <c r="E70" t="str">
        <f t="shared" si="4"/>
        <v>a Player</v>
      </c>
      <c r="F70">
        <f t="shared" si="5"/>
        <v>1</v>
      </c>
    </row>
    <row r="71" spans="2:6" x14ac:dyDescent="0.35">
      <c r="B71" s="11">
        <v>4.5</v>
      </c>
      <c r="C71" s="11">
        <v>2.5</v>
      </c>
      <c r="D71" t="str">
        <f t="shared" ref="D71:D102" si="6">IFERROR(IF(OR(AND(B71&lt;5,C71&lt;1),AND(B71&lt;1,C71&lt;5)),"a Resister",IF(OR(AND(1&lt;=B71,B71&lt;5,1&lt;=C71,C71&lt;2),AND(1&lt;=B71,B71&lt;2,2&lt;=C71,C71&lt;5)),"an Explorer",IF(OR(AND(2&lt;=B71,B71&lt;5,2&lt;=C71,C71&lt;3),AND(2&lt;=B71,B71&lt;3,3&lt;=C71,C71&lt;5)),"a Player",IF(OR(AND(3&lt;=B71,B71&lt;5,3&lt;=C71,C71&lt;4),AND(3&lt;=B71,B71&lt;4,4&lt;=C71,C71&lt;5)),"a Transformer",IF(AND(4&lt;=B71,B71&lt;=5,4&lt;=C71,C71&lt;=5),"a Disruptor",""))))),"")</f>
        <v>a Player</v>
      </c>
      <c r="E71" t="str">
        <f t="shared" ref="E71:E102" si="7">IFERROR(IF(OR(AND(B71&lt;=5,C71&lt;1),AND(B71&lt;1,C71&lt;=5)),"a Resister",IF(OR(AND(1&lt;=B71,B71&lt;=5,1&lt;=C71,C71&lt;2),AND(1&lt;=B71,B71&lt;2,2&lt;=C71,C71&lt;=5)),"an Explorer",IF(OR(AND(2&lt;=B71,B71&lt;=5,2&lt;=C71,C71&lt;3),AND(2&lt;=B71,B71&lt;3,3&lt;=C71,C71&lt;=5)),"a Player",IF(OR(AND(3&lt;=B71,B71&lt;=5,3&lt;=C71,C71&lt;4),AND(3&lt;=B71,B71&lt;4,4&lt;=C71,C71&lt;=5)),"a Transformer",IF(AND(4&lt;=B71,B71&lt;=5,4&lt;=C71,C71&lt;=5),"a Disruptor",""))))),"")</f>
        <v>a Player</v>
      </c>
      <c r="F71">
        <f t="shared" ref="F71:F102" si="8">IF(D71=E71,1,0)</f>
        <v>1</v>
      </c>
    </row>
    <row r="72" spans="2:6" x14ac:dyDescent="0.35">
      <c r="B72" s="11">
        <v>5</v>
      </c>
      <c r="C72" s="11">
        <v>2.5</v>
      </c>
      <c r="D72" t="str">
        <f t="shared" si="6"/>
        <v/>
      </c>
      <c r="E72" t="str">
        <f t="shared" si="7"/>
        <v>a Player</v>
      </c>
      <c r="F72">
        <f t="shared" si="8"/>
        <v>0</v>
      </c>
    </row>
    <row r="73" spans="2:6" x14ac:dyDescent="0.35">
      <c r="B73" s="11">
        <v>0</v>
      </c>
      <c r="C73" s="11">
        <v>3</v>
      </c>
      <c r="D73" t="str">
        <f t="shared" si="6"/>
        <v>a Resister</v>
      </c>
      <c r="E73" t="str">
        <f t="shared" si="7"/>
        <v>a Resister</v>
      </c>
      <c r="F73">
        <f t="shared" si="8"/>
        <v>1</v>
      </c>
    </row>
    <row r="74" spans="2:6" x14ac:dyDescent="0.35">
      <c r="B74" s="11">
        <v>0.5</v>
      </c>
      <c r="C74" s="11">
        <v>3</v>
      </c>
      <c r="D74" t="str">
        <f t="shared" si="6"/>
        <v>a Resister</v>
      </c>
      <c r="E74" t="str">
        <f t="shared" si="7"/>
        <v>a Resister</v>
      </c>
      <c r="F74">
        <f t="shared" si="8"/>
        <v>1</v>
      </c>
    </row>
    <row r="75" spans="2:6" x14ac:dyDescent="0.35">
      <c r="B75" s="11">
        <v>1</v>
      </c>
      <c r="C75" s="11">
        <v>3</v>
      </c>
      <c r="D75" t="str">
        <f t="shared" si="6"/>
        <v>an Explorer</v>
      </c>
      <c r="E75" t="str">
        <f t="shared" si="7"/>
        <v>an Explorer</v>
      </c>
      <c r="F75">
        <f t="shared" si="8"/>
        <v>1</v>
      </c>
    </row>
    <row r="76" spans="2:6" x14ac:dyDescent="0.35">
      <c r="B76" s="11">
        <v>1.5</v>
      </c>
      <c r="C76" s="11">
        <v>3</v>
      </c>
      <c r="D76" t="str">
        <f t="shared" si="6"/>
        <v>an Explorer</v>
      </c>
      <c r="E76" t="str">
        <f t="shared" si="7"/>
        <v>an Explorer</v>
      </c>
      <c r="F76">
        <f t="shared" si="8"/>
        <v>1</v>
      </c>
    </row>
    <row r="77" spans="2:6" x14ac:dyDescent="0.35">
      <c r="B77" s="11">
        <v>2</v>
      </c>
      <c r="C77" s="11">
        <v>3</v>
      </c>
      <c r="D77" t="str">
        <f t="shared" si="6"/>
        <v>a Player</v>
      </c>
      <c r="E77" t="str">
        <f t="shared" si="7"/>
        <v>a Player</v>
      </c>
      <c r="F77">
        <f t="shared" si="8"/>
        <v>1</v>
      </c>
    </row>
    <row r="78" spans="2:6" x14ac:dyDescent="0.35">
      <c r="B78" s="11">
        <v>2.5</v>
      </c>
      <c r="C78" s="11">
        <v>3</v>
      </c>
      <c r="D78" t="str">
        <f t="shared" si="6"/>
        <v>a Player</v>
      </c>
      <c r="E78" t="str">
        <f t="shared" si="7"/>
        <v>a Player</v>
      </c>
      <c r="F78">
        <f t="shared" si="8"/>
        <v>1</v>
      </c>
    </row>
    <row r="79" spans="2:6" x14ac:dyDescent="0.35">
      <c r="B79" s="11">
        <v>3</v>
      </c>
      <c r="C79" s="11">
        <v>3</v>
      </c>
      <c r="D79" t="str">
        <f t="shared" si="6"/>
        <v>a Transformer</v>
      </c>
      <c r="E79" t="str">
        <f t="shared" si="7"/>
        <v>a Transformer</v>
      </c>
      <c r="F79">
        <f t="shared" si="8"/>
        <v>1</v>
      </c>
    </row>
    <row r="80" spans="2:6" x14ac:dyDescent="0.35">
      <c r="B80" s="11">
        <v>3.5</v>
      </c>
      <c r="C80" s="11">
        <v>3</v>
      </c>
      <c r="D80" t="str">
        <f t="shared" si="6"/>
        <v>a Transformer</v>
      </c>
      <c r="E80" t="str">
        <f t="shared" si="7"/>
        <v>a Transformer</v>
      </c>
      <c r="F80">
        <f t="shared" si="8"/>
        <v>1</v>
      </c>
    </row>
    <row r="81" spans="2:6" x14ac:dyDescent="0.35">
      <c r="B81" s="11">
        <v>4</v>
      </c>
      <c r="C81" s="11">
        <v>3</v>
      </c>
      <c r="D81" t="str">
        <f t="shared" si="6"/>
        <v>a Transformer</v>
      </c>
      <c r="E81" t="str">
        <f t="shared" si="7"/>
        <v>a Transformer</v>
      </c>
      <c r="F81">
        <f t="shared" si="8"/>
        <v>1</v>
      </c>
    </row>
    <row r="82" spans="2:6" x14ac:dyDescent="0.35">
      <c r="B82" s="11">
        <v>4.5</v>
      </c>
      <c r="C82" s="11">
        <v>3</v>
      </c>
      <c r="D82" t="str">
        <f t="shared" si="6"/>
        <v>a Transformer</v>
      </c>
      <c r="E82" t="str">
        <f t="shared" si="7"/>
        <v>a Transformer</v>
      </c>
      <c r="F82">
        <f t="shared" si="8"/>
        <v>1</v>
      </c>
    </row>
    <row r="83" spans="2:6" x14ac:dyDescent="0.35">
      <c r="B83" s="11">
        <v>5</v>
      </c>
      <c r="C83" s="11">
        <v>3</v>
      </c>
      <c r="D83" t="str">
        <f t="shared" si="6"/>
        <v/>
      </c>
      <c r="E83" t="str">
        <f t="shared" si="7"/>
        <v>a Transformer</v>
      </c>
      <c r="F83">
        <f t="shared" si="8"/>
        <v>0</v>
      </c>
    </row>
    <row r="84" spans="2:6" x14ac:dyDescent="0.35">
      <c r="B84" s="11">
        <v>0</v>
      </c>
      <c r="C84" s="11">
        <v>3.5</v>
      </c>
      <c r="D84" t="str">
        <f t="shared" si="6"/>
        <v>a Resister</v>
      </c>
      <c r="E84" t="str">
        <f t="shared" si="7"/>
        <v>a Resister</v>
      </c>
      <c r="F84">
        <f t="shared" si="8"/>
        <v>1</v>
      </c>
    </row>
    <row r="85" spans="2:6" x14ac:dyDescent="0.35">
      <c r="B85" s="11">
        <v>0.5</v>
      </c>
      <c r="C85" s="11">
        <v>3.5</v>
      </c>
      <c r="D85" t="str">
        <f t="shared" si="6"/>
        <v>a Resister</v>
      </c>
      <c r="E85" t="str">
        <f t="shared" si="7"/>
        <v>a Resister</v>
      </c>
      <c r="F85">
        <f t="shared" si="8"/>
        <v>1</v>
      </c>
    </row>
    <row r="86" spans="2:6" x14ac:dyDescent="0.35">
      <c r="B86" s="11">
        <v>1</v>
      </c>
      <c r="C86" s="11">
        <v>3.5</v>
      </c>
      <c r="D86" t="str">
        <f t="shared" si="6"/>
        <v>an Explorer</v>
      </c>
      <c r="E86" t="str">
        <f t="shared" si="7"/>
        <v>an Explorer</v>
      </c>
      <c r="F86">
        <f t="shared" si="8"/>
        <v>1</v>
      </c>
    </row>
    <row r="87" spans="2:6" x14ac:dyDescent="0.35">
      <c r="B87" s="11">
        <v>1.5</v>
      </c>
      <c r="C87" s="11">
        <v>3.5</v>
      </c>
      <c r="D87" t="str">
        <f t="shared" si="6"/>
        <v>an Explorer</v>
      </c>
      <c r="E87" t="str">
        <f t="shared" si="7"/>
        <v>an Explorer</v>
      </c>
      <c r="F87">
        <f t="shared" si="8"/>
        <v>1</v>
      </c>
    </row>
    <row r="88" spans="2:6" x14ac:dyDescent="0.35">
      <c r="B88" s="11">
        <v>2</v>
      </c>
      <c r="C88" s="11">
        <v>3.5</v>
      </c>
      <c r="D88" t="str">
        <f t="shared" si="6"/>
        <v>a Player</v>
      </c>
      <c r="E88" t="str">
        <f t="shared" si="7"/>
        <v>a Player</v>
      </c>
      <c r="F88">
        <f t="shared" si="8"/>
        <v>1</v>
      </c>
    </row>
    <row r="89" spans="2:6" x14ac:dyDescent="0.35">
      <c r="B89" s="11">
        <v>2.5</v>
      </c>
      <c r="C89" s="11">
        <v>3.5</v>
      </c>
      <c r="D89" t="str">
        <f t="shared" si="6"/>
        <v>a Player</v>
      </c>
      <c r="E89" t="str">
        <f t="shared" si="7"/>
        <v>a Player</v>
      </c>
      <c r="F89">
        <f t="shared" si="8"/>
        <v>1</v>
      </c>
    </row>
    <row r="90" spans="2:6" x14ac:dyDescent="0.35">
      <c r="B90" s="11">
        <v>3</v>
      </c>
      <c r="C90" s="11">
        <v>3.5</v>
      </c>
      <c r="D90" t="str">
        <f t="shared" si="6"/>
        <v>a Transformer</v>
      </c>
      <c r="E90" t="str">
        <f t="shared" si="7"/>
        <v>a Transformer</v>
      </c>
      <c r="F90">
        <f t="shared" si="8"/>
        <v>1</v>
      </c>
    </row>
    <row r="91" spans="2:6" x14ac:dyDescent="0.35">
      <c r="B91" s="11">
        <v>3.5</v>
      </c>
      <c r="C91" s="11">
        <v>3.5</v>
      </c>
      <c r="D91" t="str">
        <f t="shared" si="6"/>
        <v>a Transformer</v>
      </c>
      <c r="E91" t="str">
        <f t="shared" si="7"/>
        <v>a Transformer</v>
      </c>
      <c r="F91">
        <f t="shared" si="8"/>
        <v>1</v>
      </c>
    </row>
    <row r="92" spans="2:6" x14ac:dyDescent="0.35">
      <c r="B92" s="11">
        <v>4</v>
      </c>
      <c r="C92" s="11">
        <v>3.5</v>
      </c>
      <c r="D92" t="str">
        <f t="shared" si="6"/>
        <v>a Transformer</v>
      </c>
      <c r="E92" t="str">
        <f t="shared" si="7"/>
        <v>a Transformer</v>
      </c>
      <c r="F92">
        <f t="shared" si="8"/>
        <v>1</v>
      </c>
    </row>
    <row r="93" spans="2:6" x14ac:dyDescent="0.35">
      <c r="B93" s="11">
        <v>4.5</v>
      </c>
      <c r="C93" s="11">
        <v>3.5</v>
      </c>
      <c r="D93" t="str">
        <f t="shared" si="6"/>
        <v>a Transformer</v>
      </c>
      <c r="E93" t="str">
        <f t="shared" si="7"/>
        <v>a Transformer</v>
      </c>
      <c r="F93">
        <f t="shared" si="8"/>
        <v>1</v>
      </c>
    </row>
    <row r="94" spans="2:6" x14ac:dyDescent="0.35">
      <c r="B94" s="11">
        <v>5</v>
      </c>
      <c r="C94" s="11">
        <v>3.5</v>
      </c>
      <c r="D94" t="str">
        <f t="shared" si="6"/>
        <v/>
      </c>
      <c r="E94" t="str">
        <f t="shared" si="7"/>
        <v>a Transformer</v>
      </c>
      <c r="F94">
        <f t="shared" si="8"/>
        <v>0</v>
      </c>
    </row>
    <row r="95" spans="2:6" x14ac:dyDescent="0.35">
      <c r="B95" s="11">
        <v>0</v>
      </c>
      <c r="C95" s="11">
        <v>4</v>
      </c>
      <c r="D95" t="str">
        <f t="shared" si="6"/>
        <v>a Resister</v>
      </c>
      <c r="E95" t="str">
        <f t="shared" si="7"/>
        <v>a Resister</v>
      </c>
      <c r="F95">
        <f t="shared" si="8"/>
        <v>1</v>
      </c>
    </row>
    <row r="96" spans="2:6" x14ac:dyDescent="0.35">
      <c r="B96" s="11">
        <v>0.5</v>
      </c>
      <c r="C96" s="11">
        <v>4</v>
      </c>
      <c r="D96" t="str">
        <f t="shared" si="6"/>
        <v>a Resister</v>
      </c>
      <c r="E96" t="str">
        <f t="shared" si="7"/>
        <v>a Resister</v>
      </c>
      <c r="F96">
        <f t="shared" si="8"/>
        <v>1</v>
      </c>
    </row>
    <row r="97" spans="2:6" x14ac:dyDescent="0.35">
      <c r="B97" s="11">
        <v>1</v>
      </c>
      <c r="C97" s="11">
        <v>4</v>
      </c>
      <c r="D97" t="str">
        <f t="shared" si="6"/>
        <v>an Explorer</v>
      </c>
      <c r="E97" t="str">
        <f t="shared" si="7"/>
        <v>an Explorer</v>
      </c>
      <c r="F97">
        <f t="shared" si="8"/>
        <v>1</v>
      </c>
    </row>
    <row r="98" spans="2:6" x14ac:dyDescent="0.35">
      <c r="B98" s="11">
        <v>1.5</v>
      </c>
      <c r="C98" s="11">
        <v>4</v>
      </c>
      <c r="D98" t="str">
        <f t="shared" si="6"/>
        <v>an Explorer</v>
      </c>
      <c r="E98" t="str">
        <f t="shared" si="7"/>
        <v>an Explorer</v>
      </c>
      <c r="F98">
        <f t="shared" si="8"/>
        <v>1</v>
      </c>
    </row>
    <row r="99" spans="2:6" x14ac:dyDescent="0.35">
      <c r="B99" s="11">
        <v>2</v>
      </c>
      <c r="C99" s="11">
        <v>4</v>
      </c>
      <c r="D99" t="str">
        <f t="shared" si="6"/>
        <v>a Player</v>
      </c>
      <c r="E99" t="str">
        <f t="shared" si="7"/>
        <v>a Player</v>
      </c>
      <c r="F99">
        <f t="shared" si="8"/>
        <v>1</v>
      </c>
    </row>
    <row r="100" spans="2:6" x14ac:dyDescent="0.35">
      <c r="B100" s="11">
        <v>2.5</v>
      </c>
      <c r="C100" s="11">
        <v>4</v>
      </c>
      <c r="D100" t="str">
        <f t="shared" si="6"/>
        <v>a Player</v>
      </c>
      <c r="E100" t="str">
        <f t="shared" si="7"/>
        <v>a Player</v>
      </c>
      <c r="F100">
        <f t="shared" si="8"/>
        <v>1</v>
      </c>
    </row>
    <row r="101" spans="2:6" x14ac:dyDescent="0.35">
      <c r="B101" s="11">
        <v>3</v>
      </c>
      <c r="C101" s="11">
        <v>4</v>
      </c>
      <c r="D101" t="str">
        <f t="shared" si="6"/>
        <v>a Transformer</v>
      </c>
      <c r="E101" t="str">
        <f t="shared" si="7"/>
        <v>a Transformer</v>
      </c>
      <c r="F101">
        <f t="shared" si="8"/>
        <v>1</v>
      </c>
    </row>
    <row r="102" spans="2:6" x14ac:dyDescent="0.35">
      <c r="B102" s="11">
        <v>3.5</v>
      </c>
      <c r="C102" s="11">
        <v>4</v>
      </c>
      <c r="D102" t="str">
        <f t="shared" si="6"/>
        <v>a Transformer</v>
      </c>
      <c r="E102" t="str">
        <f t="shared" si="7"/>
        <v>a Transformer</v>
      </c>
      <c r="F102">
        <f t="shared" si="8"/>
        <v>1</v>
      </c>
    </row>
    <row r="103" spans="2:6" x14ac:dyDescent="0.35">
      <c r="B103" s="11">
        <v>4</v>
      </c>
      <c r="C103" s="11">
        <v>4</v>
      </c>
      <c r="D103" t="str">
        <f t="shared" ref="D103:D127" si="9">IFERROR(IF(OR(AND(B103&lt;5,C103&lt;1),AND(B103&lt;1,C103&lt;5)),"a Resister",IF(OR(AND(1&lt;=B103,B103&lt;5,1&lt;=C103,C103&lt;2),AND(1&lt;=B103,B103&lt;2,2&lt;=C103,C103&lt;5)),"an Explorer",IF(OR(AND(2&lt;=B103,B103&lt;5,2&lt;=C103,C103&lt;3),AND(2&lt;=B103,B103&lt;3,3&lt;=C103,C103&lt;5)),"a Player",IF(OR(AND(3&lt;=B103,B103&lt;5,3&lt;=C103,C103&lt;4),AND(3&lt;=B103,B103&lt;4,4&lt;=C103,C103&lt;5)),"a Transformer",IF(AND(4&lt;=B103,B103&lt;=5,4&lt;=C103,C103&lt;=5),"a Disruptor",""))))),"")</f>
        <v>a Disruptor</v>
      </c>
      <c r="E103" t="str">
        <f t="shared" ref="E103:E127" si="10">IFERROR(IF(OR(AND(B103&lt;=5,C103&lt;1),AND(B103&lt;1,C103&lt;=5)),"a Resister",IF(OR(AND(1&lt;=B103,B103&lt;=5,1&lt;=C103,C103&lt;2),AND(1&lt;=B103,B103&lt;2,2&lt;=C103,C103&lt;=5)),"an Explorer",IF(OR(AND(2&lt;=B103,B103&lt;=5,2&lt;=C103,C103&lt;3),AND(2&lt;=B103,B103&lt;3,3&lt;=C103,C103&lt;=5)),"a Player",IF(OR(AND(3&lt;=B103,B103&lt;=5,3&lt;=C103,C103&lt;4),AND(3&lt;=B103,B103&lt;4,4&lt;=C103,C103&lt;=5)),"a Transformer",IF(AND(4&lt;=B103,B103&lt;=5,4&lt;=C103,C103&lt;=5),"a Disruptor",""))))),"")</f>
        <v>a Disruptor</v>
      </c>
      <c r="F103">
        <f t="shared" ref="F103:F127" si="11">IF(D103=E103,1,0)</f>
        <v>1</v>
      </c>
    </row>
    <row r="104" spans="2:6" x14ac:dyDescent="0.35">
      <c r="B104" s="11">
        <v>4.5</v>
      </c>
      <c r="C104" s="11">
        <v>4</v>
      </c>
      <c r="D104" t="str">
        <f t="shared" si="9"/>
        <v>a Disruptor</v>
      </c>
      <c r="E104" t="str">
        <f t="shared" si="10"/>
        <v>a Disruptor</v>
      </c>
      <c r="F104">
        <f t="shared" si="11"/>
        <v>1</v>
      </c>
    </row>
    <row r="105" spans="2:6" x14ac:dyDescent="0.35">
      <c r="B105" s="11">
        <v>5</v>
      </c>
      <c r="C105" s="11">
        <v>4</v>
      </c>
      <c r="D105" t="str">
        <f t="shared" si="9"/>
        <v>a Disruptor</v>
      </c>
      <c r="E105" t="str">
        <f t="shared" si="10"/>
        <v>a Disruptor</v>
      </c>
      <c r="F105">
        <f t="shared" si="11"/>
        <v>1</v>
      </c>
    </row>
    <row r="106" spans="2:6" x14ac:dyDescent="0.35">
      <c r="B106" s="11">
        <v>0</v>
      </c>
      <c r="C106" s="11">
        <v>4.5</v>
      </c>
      <c r="D106" t="str">
        <f t="shared" si="9"/>
        <v>a Resister</v>
      </c>
      <c r="E106" t="str">
        <f t="shared" si="10"/>
        <v>a Resister</v>
      </c>
      <c r="F106">
        <f t="shared" si="11"/>
        <v>1</v>
      </c>
    </row>
    <row r="107" spans="2:6" x14ac:dyDescent="0.35">
      <c r="B107" s="11">
        <v>0.5</v>
      </c>
      <c r="C107" s="11">
        <v>4.5</v>
      </c>
      <c r="D107" t="str">
        <f t="shared" si="9"/>
        <v>a Resister</v>
      </c>
      <c r="E107" t="str">
        <f t="shared" si="10"/>
        <v>a Resister</v>
      </c>
      <c r="F107">
        <f t="shared" si="11"/>
        <v>1</v>
      </c>
    </row>
    <row r="108" spans="2:6" x14ac:dyDescent="0.35">
      <c r="B108" s="11">
        <v>1</v>
      </c>
      <c r="C108" s="11">
        <v>4.5</v>
      </c>
      <c r="D108" t="str">
        <f t="shared" si="9"/>
        <v>an Explorer</v>
      </c>
      <c r="E108" t="str">
        <f t="shared" si="10"/>
        <v>an Explorer</v>
      </c>
      <c r="F108">
        <f t="shared" si="11"/>
        <v>1</v>
      </c>
    </row>
    <row r="109" spans="2:6" x14ac:dyDescent="0.35">
      <c r="B109" s="11">
        <v>1.5</v>
      </c>
      <c r="C109" s="11">
        <v>4.5</v>
      </c>
      <c r="D109" t="str">
        <f t="shared" si="9"/>
        <v>an Explorer</v>
      </c>
      <c r="E109" t="str">
        <f t="shared" si="10"/>
        <v>an Explorer</v>
      </c>
      <c r="F109">
        <f t="shared" si="11"/>
        <v>1</v>
      </c>
    </row>
    <row r="110" spans="2:6" x14ac:dyDescent="0.35">
      <c r="B110" s="11">
        <v>2</v>
      </c>
      <c r="C110" s="11">
        <v>4.5</v>
      </c>
      <c r="D110" t="str">
        <f t="shared" si="9"/>
        <v>a Player</v>
      </c>
      <c r="E110" t="str">
        <f t="shared" si="10"/>
        <v>a Player</v>
      </c>
      <c r="F110">
        <f t="shared" si="11"/>
        <v>1</v>
      </c>
    </row>
    <row r="111" spans="2:6" x14ac:dyDescent="0.35">
      <c r="B111" s="11">
        <v>2.5</v>
      </c>
      <c r="C111" s="11">
        <v>4.5</v>
      </c>
      <c r="D111" t="str">
        <f t="shared" si="9"/>
        <v>a Player</v>
      </c>
      <c r="E111" t="str">
        <f t="shared" si="10"/>
        <v>a Player</v>
      </c>
      <c r="F111">
        <f t="shared" si="11"/>
        <v>1</v>
      </c>
    </row>
    <row r="112" spans="2:6" x14ac:dyDescent="0.35">
      <c r="B112" s="11">
        <v>3</v>
      </c>
      <c r="C112" s="11">
        <v>4.5</v>
      </c>
      <c r="D112" t="str">
        <f t="shared" si="9"/>
        <v>a Transformer</v>
      </c>
      <c r="E112" t="str">
        <f t="shared" si="10"/>
        <v>a Transformer</v>
      </c>
      <c r="F112">
        <f t="shared" si="11"/>
        <v>1</v>
      </c>
    </row>
    <row r="113" spans="2:6" x14ac:dyDescent="0.35">
      <c r="B113" s="11">
        <v>3.5</v>
      </c>
      <c r="C113" s="11">
        <v>4.5</v>
      </c>
      <c r="D113" t="str">
        <f t="shared" si="9"/>
        <v>a Transformer</v>
      </c>
      <c r="E113" t="str">
        <f t="shared" si="10"/>
        <v>a Transformer</v>
      </c>
      <c r="F113">
        <f t="shared" si="11"/>
        <v>1</v>
      </c>
    </row>
    <row r="114" spans="2:6" x14ac:dyDescent="0.35">
      <c r="B114" s="11">
        <v>4</v>
      </c>
      <c r="C114" s="11">
        <v>4.5</v>
      </c>
      <c r="D114" t="str">
        <f t="shared" si="9"/>
        <v>a Disruptor</v>
      </c>
      <c r="E114" t="str">
        <f t="shared" si="10"/>
        <v>a Disruptor</v>
      </c>
      <c r="F114">
        <f t="shared" si="11"/>
        <v>1</v>
      </c>
    </row>
    <row r="115" spans="2:6" x14ac:dyDescent="0.35">
      <c r="B115" s="11">
        <v>4.5</v>
      </c>
      <c r="C115" s="11">
        <v>4.5</v>
      </c>
      <c r="D115" t="str">
        <f t="shared" si="9"/>
        <v>a Disruptor</v>
      </c>
      <c r="E115" t="str">
        <f t="shared" si="10"/>
        <v>a Disruptor</v>
      </c>
      <c r="F115">
        <f t="shared" si="11"/>
        <v>1</v>
      </c>
    </row>
    <row r="116" spans="2:6" x14ac:dyDescent="0.35">
      <c r="B116" s="11">
        <v>5</v>
      </c>
      <c r="C116" s="11">
        <v>4.5</v>
      </c>
      <c r="D116" t="str">
        <f t="shared" si="9"/>
        <v>a Disruptor</v>
      </c>
      <c r="E116" t="str">
        <f t="shared" si="10"/>
        <v>a Disruptor</v>
      </c>
      <c r="F116">
        <f t="shared" si="11"/>
        <v>1</v>
      </c>
    </row>
    <row r="117" spans="2:6" x14ac:dyDescent="0.35">
      <c r="B117" s="11">
        <v>0</v>
      </c>
      <c r="C117" s="11">
        <v>5</v>
      </c>
      <c r="D117" t="str">
        <f t="shared" si="9"/>
        <v/>
      </c>
      <c r="E117" t="str">
        <f t="shared" si="10"/>
        <v>a Resister</v>
      </c>
      <c r="F117">
        <f t="shared" si="11"/>
        <v>0</v>
      </c>
    </row>
    <row r="118" spans="2:6" x14ac:dyDescent="0.35">
      <c r="B118" s="11">
        <v>0.5</v>
      </c>
      <c r="C118" s="11">
        <v>5</v>
      </c>
      <c r="D118" t="str">
        <f t="shared" si="9"/>
        <v/>
      </c>
      <c r="E118" t="str">
        <f t="shared" si="10"/>
        <v>a Resister</v>
      </c>
      <c r="F118">
        <f t="shared" si="11"/>
        <v>0</v>
      </c>
    </row>
    <row r="119" spans="2:6" x14ac:dyDescent="0.35">
      <c r="B119" s="11">
        <v>1</v>
      </c>
      <c r="C119" s="11">
        <v>5</v>
      </c>
      <c r="D119" t="str">
        <f t="shared" si="9"/>
        <v/>
      </c>
      <c r="E119" t="str">
        <f t="shared" si="10"/>
        <v>an Explorer</v>
      </c>
      <c r="F119">
        <f t="shared" si="11"/>
        <v>0</v>
      </c>
    </row>
    <row r="120" spans="2:6" x14ac:dyDescent="0.35">
      <c r="B120" s="11">
        <v>1.5</v>
      </c>
      <c r="C120" s="11">
        <v>5</v>
      </c>
      <c r="D120" t="str">
        <f t="shared" si="9"/>
        <v/>
      </c>
      <c r="E120" t="str">
        <f t="shared" si="10"/>
        <v>an Explorer</v>
      </c>
      <c r="F120">
        <f t="shared" si="11"/>
        <v>0</v>
      </c>
    </row>
    <row r="121" spans="2:6" x14ac:dyDescent="0.35">
      <c r="B121" s="11">
        <v>2</v>
      </c>
      <c r="C121" s="11">
        <v>5</v>
      </c>
      <c r="D121" t="str">
        <f t="shared" si="9"/>
        <v/>
      </c>
      <c r="E121" t="str">
        <f t="shared" si="10"/>
        <v>a Player</v>
      </c>
      <c r="F121">
        <f t="shared" si="11"/>
        <v>0</v>
      </c>
    </row>
    <row r="122" spans="2:6" x14ac:dyDescent="0.35">
      <c r="B122" s="11">
        <v>2.5</v>
      </c>
      <c r="C122" s="11">
        <v>5</v>
      </c>
      <c r="D122" t="str">
        <f t="shared" si="9"/>
        <v/>
      </c>
      <c r="E122" t="str">
        <f t="shared" si="10"/>
        <v>a Player</v>
      </c>
      <c r="F122">
        <f t="shared" si="11"/>
        <v>0</v>
      </c>
    </row>
    <row r="123" spans="2:6" x14ac:dyDescent="0.35">
      <c r="B123" s="11">
        <v>3</v>
      </c>
      <c r="C123" s="11">
        <v>5</v>
      </c>
      <c r="D123" t="str">
        <f t="shared" si="9"/>
        <v/>
      </c>
      <c r="E123" t="str">
        <f t="shared" si="10"/>
        <v>a Transformer</v>
      </c>
      <c r="F123">
        <f t="shared" si="11"/>
        <v>0</v>
      </c>
    </row>
    <row r="124" spans="2:6" x14ac:dyDescent="0.35">
      <c r="B124" s="11">
        <v>3.5</v>
      </c>
      <c r="C124" s="11">
        <v>5</v>
      </c>
      <c r="D124" t="str">
        <f t="shared" si="9"/>
        <v/>
      </c>
      <c r="E124" t="str">
        <f t="shared" si="10"/>
        <v>a Transformer</v>
      </c>
      <c r="F124">
        <f t="shared" si="11"/>
        <v>0</v>
      </c>
    </row>
    <row r="125" spans="2:6" x14ac:dyDescent="0.35">
      <c r="B125" s="11">
        <v>4</v>
      </c>
      <c r="C125" s="11">
        <v>5</v>
      </c>
      <c r="D125" t="str">
        <f t="shared" si="9"/>
        <v>a Disruptor</v>
      </c>
      <c r="E125" t="str">
        <f t="shared" si="10"/>
        <v>a Disruptor</v>
      </c>
      <c r="F125">
        <f t="shared" si="11"/>
        <v>1</v>
      </c>
    </row>
    <row r="126" spans="2:6" x14ac:dyDescent="0.35">
      <c r="B126" s="11">
        <v>4.5</v>
      </c>
      <c r="C126" s="11">
        <v>5</v>
      </c>
      <c r="D126" t="str">
        <f t="shared" si="9"/>
        <v>a Disruptor</v>
      </c>
      <c r="E126" t="str">
        <f t="shared" si="10"/>
        <v>a Disruptor</v>
      </c>
      <c r="F126">
        <f t="shared" si="11"/>
        <v>1</v>
      </c>
    </row>
    <row r="127" spans="2:6" x14ac:dyDescent="0.35">
      <c r="B127" s="11">
        <v>5</v>
      </c>
      <c r="C127" s="11">
        <v>5</v>
      </c>
      <c r="D127" t="str">
        <f t="shared" si="9"/>
        <v>a Disruptor</v>
      </c>
      <c r="E127" t="str">
        <f t="shared" si="10"/>
        <v>a Disruptor</v>
      </c>
      <c r="F127">
        <f t="shared" si="11"/>
        <v>1</v>
      </c>
    </row>
    <row r="128" spans="2:6" x14ac:dyDescent="0.35">
      <c r="B128" s="10"/>
      <c r="C128" s="10"/>
    </row>
  </sheetData>
  <autoFilter ref="B6:F127" xr:uid="{C192DF3A-BF76-4B28-87AB-3F563CBD11F8}"/>
  <conditionalFormatting sqref="F7:F127">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6A8B-0DF4-45FD-90D6-3FB927169A57}">
  <sheetPr codeName="Sheet8"/>
  <dimension ref="D4"/>
  <sheetViews>
    <sheetView showGridLines="0" zoomScale="85" zoomScaleNormal="85" workbookViewId="0"/>
  </sheetViews>
  <sheetFormatPr defaultRowHeight="14.5" x14ac:dyDescent="0.35"/>
  <sheetData>
    <row r="4" spans="4:4" x14ac:dyDescent="0.35">
      <c r="D4"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D14B495F10704890C735170388BDF9" ma:contentTypeVersion="11" ma:contentTypeDescription="Create a new document." ma:contentTypeScope="" ma:versionID="26af2a7e7d771ab8202871cb346c233a">
  <xsd:schema xmlns:xsd="http://www.w3.org/2001/XMLSchema" xmlns:xs="http://www.w3.org/2001/XMLSchema" xmlns:p="http://schemas.microsoft.com/office/2006/metadata/properties" xmlns:ns2="1226aeca-d0f4-47f4-962c-fba16f75d7d5" xmlns:ns3="504a482d-c500-423a-a8da-41bd3987d0ed" targetNamespace="http://schemas.microsoft.com/office/2006/metadata/properties" ma:root="true" ma:fieldsID="1c3ac858fcd8ae0407dcd3f87c4531db" ns2:_="" ns3:_="">
    <xsd:import namespace="1226aeca-d0f4-47f4-962c-fba16f75d7d5"/>
    <xsd:import namespace="504a482d-c500-423a-a8da-41bd3987d0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6aeca-d0f4-47f4-962c-fba16f75d7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a482d-c500-423a-a8da-41bd3987d0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27FC5F-967E-471F-9CC2-6F52368D5DBC}">
  <ds:schemaRefs>
    <ds:schemaRef ds:uri="http://schemas.microsoft.com/sharepoint/v3/contenttype/forms"/>
  </ds:schemaRefs>
</ds:datastoreItem>
</file>

<file path=customXml/itemProps2.xml><?xml version="1.0" encoding="utf-8"?>
<ds:datastoreItem xmlns:ds="http://schemas.openxmlformats.org/officeDocument/2006/customXml" ds:itemID="{56A24D1B-FAC8-480E-A59B-E513DC1E8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6aeca-d0f4-47f4-962c-fba16f75d7d5"/>
    <ds:schemaRef ds:uri="504a482d-c500-423a-a8da-41bd3987d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C089D-7510-47F8-9C50-303C10D22E26}">
  <ds:schemaRefs>
    <ds:schemaRef ds:uri="1226aeca-d0f4-47f4-962c-fba16f75d7d5"/>
    <ds:schemaRef ds:uri="http://schemas.microsoft.com/office/2006/documentManagement/types"/>
    <ds:schemaRef ds:uri="http://schemas.microsoft.com/office/infopath/2007/PartnerControls"/>
    <ds:schemaRef ds:uri="http://www.w3.org/XML/1998/namespace"/>
    <ds:schemaRef ds:uri="http://purl.org/dc/elements/1.1/"/>
    <ds:schemaRef ds:uri="http://purl.org/dc/terms/"/>
    <ds:schemaRef ds:uri="http://schemas.openxmlformats.org/package/2006/metadata/core-properties"/>
    <ds:schemaRef ds:uri="504a482d-c500-423a-a8da-41bd3987d0e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Home</vt:lpstr>
      <vt:lpstr>1. Business Readiness</vt:lpstr>
      <vt:lpstr>2. Operational Readiness</vt:lpstr>
      <vt:lpstr>3. Technology Readiness</vt:lpstr>
      <vt:lpstr>Maturity Curve</vt:lpstr>
      <vt:lpstr>Consent</vt:lpstr>
      <vt:lpstr>Next Steps text</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Agrawal, Prakhar</dc:creator>
  <cp:lastModifiedBy>Dogra, Noopur</cp:lastModifiedBy>
  <dcterms:created xsi:type="dcterms:W3CDTF">2021-02-15T08:14:02Z</dcterms:created>
  <dcterms:modified xsi:type="dcterms:W3CDTF">2021-05-12T07:18:43Z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0x0101002FD14B495F10704890C735170388BDF9</vt:lpwstr>
  </property>
  <property fmtid="{D5CDD505-2E9C-101B-9397-08002B2CF9AE}" pid="3" name="MSIP_Label_ea60d57e-af5b-4752-ac57-3e4f28ca11dc_Enabled">
    <vt:lpwstr>true</vt:lpwstr>
  </property>
  <property fmtid="{D5CDD505-2E9C-101B-9397-08002B2CF9AE}" pid="4" name="MSIP_Label_ea60d57e-af5b-4752-ac57-3e4f28ca11dc_SetDate">
    <vt:lpwstr>2021-05-11T12:00:44Z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5906b11b-bf02-4364-bcdb-25cf39965347</vt:lpwstr>
  </property>
  <property fmtid="{D5CDD505-2E9C-101B-9397-08002B2CF9AE}" pid="9" name="MSIP_Label_ea60d57e-af5b-4752-ac57-3e4f28ca11dc_ContentBits">
    <vt:lpwstr>0</vt:lpwstr>
  </property>
</Properties>
</file>